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etup" sheetId="2" state="visible" r:id="rId2"/>
    <sheet name="Income" sheetId="3" state="visible" r:id="rId3"/>
    <sheet name="Expenses" sheetId="4" state="visible" r:id="rId4"/>
    <sheet name="Mileage Log" sheetId="5" state="visible" r:id="rId5"/>
    <sheet name="Monthly Summary" sheetId="6" state="visible" r:id="rId6"/>
    <sheet name="Year-End (Schedule C)" sheetId="7" state="visible" r:id="rId7"/>
    <sheet name="Example" sheetId="8" state="visible" r:id="rId8"/>
    <sheet name="Lists" sheetId="9" state="hidden" r:id="rId9"/>
  </sheets>
  <definedNames>
    <definedName name="_xlnm._FilterDatabase" localSheetId="2" hidden="1">'Income'!$A$4:$G$504</definedName>
    <definedName name="_xlnm._FilterDatabase" localSheetId="3" hidden="1">'Expenses'!$A$4:$H$504</definedName>
    <definedName name="_xlnm._FilterDatabase" localSheetId="4" hidden="1">'Mileage Log'!$A$4:$G$504</definedName>
  </definedNames>
  <calcPr calcId="124519" fullCalcOnLoad="1"/>
</workbook>
</file>

<file path=xl/styles.xml><?xml version="1.0" encoding="utf-8"?>
<styleSheet xmlns="http://schemas.openxmlformats.org/spreadsheetml/2006/main">
  <numFmts count="5">
    <numFmt numFmtId="164" formatCode="yyyy-mm-dd"/>
    <numFmt numFmtId="165" formatCode="$0.000"/>
    <numFmt numFmtId="166" formatCode="#,##0.00;[Red]-#,##0.00;&quot;-&quot;"/>
    <numFmt numFmtId="167" formatCode="#,##0.0"/>
    <numFmt numFmtId="168" formatCode="mmm yyyy"/>
  </numFmts>
  <fonts count="7">
    <font>
      <name val="Calibri"/>
      <family val="2"/>
      <color theme="1"/>
      <sz val="11"/>
      <scheme val="minor"/>
    </font>
    <font>
      <b val="1"/>
      <color rgb="001F3A5F"/>
      <sz val="16"/>
    </font>
    <font>
      <i val="1"/>
      <color rgb="00555555"/>
    </font>
    <font>
      <b val="1"/>
      <color rgb="001F3A5F"/>
      <sz val="12"/>
    </font>
    <font>
      <b val="1"/>
    </font>
    <font>
      <b val="1"/>
      <color rgb="00FFFFFF"/>
    </font>
    <font>
      <b val="1"/>
      <color rgb="001F3A5F"/>
    </font>
  </fonts>
  <fills count="6">
    <fill>
      <patternFill/>
    </fill>
    <fill>
      <patternFill patternType="gray125"/>
    </fill>
    <fill>
      <patternFill patternType="solid">
        <fgColor rgb="00FFF8DC"/>
      </patternFill>
    </fill>
    <fill>
      <patternFill patternType="solid">
        <fgColor rgb="001F3A5F"/>
      </patternFill>
    </fill>
    <fill>
      <patternFill patternType="solid">
        <fgColor rgb="00EEF2F6"/>
      </patternFill>
    </fill>
    <fill>
      <patternFill patternType="solid">
        <fgColor rgb="00DDE6F0"/>
      </patternFill>
    </fill>
  </fills>
  <borders count="2">
    <border>
      <left/>
      <right/>
      <top/>
      <bottom/>
      <diagonal/>
    </border>
    <border>
      <left style="thin">
        <color rgb="00C9D3DD"/>
      </left>
      <right style="thin">
        <color rgb="00C9D3DD"/>
      </right>
      <top style="thin">
        <color rgb="00C9D3DD"/>
      </top>
      <bottom style="thin">
        <color rgb="00C9D3DD"/>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0" fillId="2" borderId="1" pivotButton="0" quotePrefix="0" xfId="0"/>
    <xf numFmtId="0" fontId="2" fillId="0" borderId="0" applyAlignment="1" pivotButton="0" quotePrefix="0" xfId="0">
      <alignment vertical="top" wrapText="1"/>
    </xf>
    <xf numFmtId="164" fontId="0" fillId="2" borderId="1" pivotButton="0" quotePrefix="0" xfId="0"/>
    <xf numFmtId="165" fontId="0" fillId="2" borderId="1" pivotButton="0" quotePrefix="0" xfId="0"/>
    <xf numFmtId="166" fontId="0" fillId="2" borderId="1" pivotButton="0" quotePrefix="0" xfId="0"/>
    <xf numFmtId="0" fontId="5" fillId="3" borderId="1" applyAlignment="1" pivotButton="0" quotePrefix="0" xfId="0">
      <alignment vertical="center" wrapText="1"/>
    </xf>
    <xf numFmtId="164" fontId="0" fillId="2" borderId="0" pivotButton="0" quotePrefix="0" xfId="0"/>
    <xf numFmtId="0" fontId="0" fillId="2" borderId="0" pivotButton="0" quotePrefix="0" xfId="0"/>
    <xf numFmtId="166" fontId="0" fillId="2" borderId="0" pivotButton="0" quotePrefix="0" xfId="0"/>
    <xf numFmtId="166" fontId="0" fillId="4" borderId="0" pivotButton="0" quotePrefix="0" xfId="0"/>
    <xf numFmtId="167" fontId="0" fillId="2" borderId="0" pivotButton="0" quotePrefix="0" xfId="0"/>
    <xf numFmtId="165" fontId="0" fillId="4" borderId="0" pivotButton="0" quotePrefix="0" xfId="0"/>
    <xf numFmtId="168" fontId="0" fillId="4" borderId="1" pivotButton="0" quotePrefix="0" xfId="0"/>
    <xf numFmtId="166" fontId="0" fillId="4" borderId="1" pivotButton="0" quotePrefix="0" xfId="0"/>
    <xf numFmtId="167" fontId="0" fillId="4" borderId="1" pivotButton="0" quotePrefix="0" xfId="0"/>
    <xf numFmtId="0" fontId="4" fillId="5" borderId="1" pivotButton="0" quotePrefix="0" xfId="0"/>
    <xf numFmtId="166" fontId="4" fillId="5" borderId="1" pivotButton="0" quotePrefix="0" xfId="0"/>
    <xf numFmtId="167" fontId="4" fillId="5" borderId="1" pivotButton="0" quotePrefix="0" xfId="0"/>
    <xf numFmtId="0" fontId="0" fillId="0" borderId="1" pivotButton="0" quotePrefix="0" xfId="0"/>
    <xf numFmtId="0" fontId="6" fillId="0" borderId="1" pivotButton="0" quotePrefix="0" xfId="0"/>
    <xf numFmtId="0" fontId="0" fillId="0" borderId="1" applyAlignment="1" pivotButton="0" quotePrefix="0" xfId="0">
      <alignment vertical="top" wrapText="1"/>
    </xf>
    <xf numFmtId="0" fontId="4" fillId="0" borderId="1" pivotButton="0" quotePrefix="0" xfId="0"/>
    <xf numFmtId="166" fontId="4" fillId="4" borderId="1" pivotButton="0" quotePrefix="0" xfId="0"/>
    <xf numFmtId="0" fontId="0" fillId="5" borderId="1" pivotButton="0" quotePrefix="0" xfId="0"/>
    <xf numFmtId="0" fontId="0" fillId="5" borderId="1" applyAlignment="1" pivotButton="0" quotePrefix="0" xfId="0">
      <alignment vertical="top" wrapText="1"/>
    </xf>
    <xf numFmtId="0" fontId="6" fillId="0" borderId="0" pivotButton="0" quotePrefix="0" xfId="0"/>
    <xf numFmtId="0" fontId="5" fillId="3" borderId="1" pivotButton="0" quotePrefix="0" xfId="0"/>
    <xf numFmtId="0" fontId="0" fillId="4" borderId="1" pivotButton="0" quotePrefix="0" xfId="0"/>
  </cellXfs>
  <cellStyles count="1">
    <cellStyle name="Normal" xfId="0" builtinId="0" hidden="0"/>
  </cellStyles>
  <dxfs count="2">
    <dxf>
      <font>
        <b val="1"/>
        <color rgb="009C0006"/>
      </font>
      <fill>
        <patternFill patternType="solid">
          <fgColor rgb="00F8D7DA"/>
        </patternFill>
      </fill>
    </dxf>
    <dxf>
      <font>
        <b val="1"/>
      </font>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FA9C4"/>
    <outlinePr summaryBelow="1" summaryRight="1"/>
    <pageSetUpPr/>
  </sheetPr>
  <dimension ref="B1:B40"/>
  <sheetViews>
    <sheetView showGridLines="0" workbookViewId="0">
      <selection activeCell="A1" sqref="A1"/>
    </sheetView>
  </sheetViews>
  <sheetFormatPr baseColWidth="8" defaultRowHeight="15"/>
  <cols>
    <col width="4" customWidth="1" min="1" max="1"/>
    <col width="100" customWidth="1" min="2" max="2"/>
  </cols>
  <sheetData>
    <row r="1">
      <c r="B1" s="1" t="inlineStr">
        <is>
          <t>Free Small Business Bookkeeping Template (US)</t>
        </is>
      </c>
    </row>
    <row r="2">
      <c r="B2" s="2" t="inlineStr">
        <is>
          <t>From the CPAs at ReInvestWealth. Free to use, edit and share. Works in Excel, Google Sheets and Numbers.</t>
        </is>
      </c>
    </row>
    <row r="4">
      <c r="B4" s="3" t="inlineStr">
        <is>
          <t>1. Fill in Setup</t>
        </is>
      </c>
    </row>
    <row r="5" ht="34" customHeight="1">
      <c r="B5" s="4" t="inlineStr">
        <is>
          <t>Enter your business name, state, the first day of your tax year, and how you deduct your vehicle. If you drive for business, type in the IRS standard mileage rate for your year (and the new rate and its start date if the IRS changes it mid-year). Type the current Form 1099-NEC threshold too. Check both on IRS.gov when you start each year.</t>
        </is>
      </c>
    </row>
    <row r="7">
      <c r="B7" s="3" t="inlineStr">
        <is>
          <t>2. Log every sale on the Income tab</t>
        </is>
      </c>
    </row>
    <row r="8" ht="34" customHeight="1">
      <c r="B8" s="4" t="inlineStr">
        <is>
          <t>One row per invoice or sale. Enter the amount BEFORE any sales tax you collect, and pick a category. The number in brackets is the matching Schedule C line.</t>
        </is>
      </c>
    </row>
    <row r="10">
      <c r="B10" s="3" t="inlineStr">
        <is>
          <t>3. Log every purchase on the Expenses tab</t>
        </is>
      </c>
    </row>
    <row r="11" ht="34" customHeight="1">
      <c r="B11" s="4" t="inlineStr">
        <is>
          <t>One row per receipt. Enter the amount you paid, pick a category from the drop-down (each one carries its Schedule C line), and note what you paid with. For contractors, type their name the same way every time in the Vendor column.</t>
        </is>
      </c>
    </row>
    <row r="13">
      <c r="B13" s="3" t="inlineStr">
        <is>
          <t>4. Keep the receipt</t>
        </is>
      </c>
    </row>
    <row r="14" ht="34" customHeight="1">
      <c r="B14" s="4" t="inlineStr">
        <is>
          <t>Mark 'Receipt saved?' Yes or No. Any No turns red, so you can chase it before year-end. The IRS generally expects you to keep records for at least 3 years after you file, and longer in some cases.</t>
        </is>
      </c>
    </row>
    <row r="16">
      <c r="B16" s="3" t="inlineStr">
        <is>
          <t>5. Log business miles (optional)</t>
        </is>
      </c>
    </row>
    <row r="17" ht="34" customHeight="1">
      <c r="B17" s="4" t="inlineStr">
        <is>
          <t>If you drive for business, add each trip on the Mileage Log: date, purpose, where you went and the miles. The deduction calculates from the rate(s) on Setup. Commuting from home to a regular workplace does not count.</t>
        </is>
      </c>
    </row>
    <row r="19">
      <c r="B19" s="3" t="inlineStr">
        <is>
          <t>6. Check the Monthly Summary</t>
        </is>
      </c>
    </row>
    <row r="20" ht="34" customHeight="1">
      <c r="B20" s="4" t="inlineStr">
        <is>
          <t>Income, expenses and profit for each month, plus contractor payments, equipment purchases and owner draws, which are kept out of profit.</t>
        </is>
      </c>
    </row>
    <row r="22">
      <c r="B22" s="3" t="inlineStr">
        <is>
          <t>7. Hand the Year-End (Schedule C) tab to your tax preparer</t>
        </is>
      </c>
    </row>
    <row r="23" ht="34" customHeight="1">
      <c r="B23" s="4" t="inlineStr">
        <is>
          <t>Every category totalled by Schedule C line, meals cut to 50%, your vehicle deduction worked out under the method you chose, and a 1099-NEC check for each contractor.</t>
        </is>
      </c>
    </row>
    <row r="25">
      <c r="B25" s="3" t="inlineStr">
        <is>
          <t>Sales tax (if you collect it)</t>
        </is>
      </c>
    </row>
    <row r="26" ht="34" customHeight="1">
      <c r="B26" s="4" t="inlineStr">
        <is>
          <t>In a few states the sales tax is imposed on the seller rather than the buyer. There, the IRS has you include it in gross receipts (line 1) and deduct it on line 23. Ask your tax preparer which applies to your state.</t>
        </is>
      </c>
    </row>
    <row r="28">
      <c r="B28" s="3" t="inlineStr">
        <is>
          <t>Cell colors</t>
        </is>
      </c>
    </row>
    <row r="29" ht="34" customHeight="1">
      <c r="B29" s="4" t="inlineStr">
        <is>
          <t>Cream cells are for you to type in. Grey cells calculate, so leave them alone. Headers are navy.</t>
        </is>
      </c>
    </row>
    <row r="31">
      <c r="B31" s="3" t="inlineStr">
        <is>
          <t>Rows</t>
        </is>
      </c>
    </row>
    <row r="32" ht="34" customHeight="1">
      <c r="B32" s="4" t="inlineStr">
        <is>
          <t>Income, Expenses and the Mileage Log each have 500 rows. To add more, copy the last row down so the formulas come with it.</t>
        </is>
      </c>
    </row>
    <row r="34">
      <c r="B34" s="3" t="inlineStr">
        <is>
          <t>Kept out of profit on purpose</t>
        </is>
      </c>
    </row>
    <row r="35" ht="34" customHeight="1">
      <c r="B35" s="4" t="inlineStr">
        <is>
          <t>Equipment, home office, owner draws and any sales tax you remit have their own categories. They are claimed differently (or not at all), so they never quietly change your profit.</t>
        </is>
      </c>
    </row>
    <row r="37">
      <c r="B37" s="3" t="inlineStr">
        <is>
          <t>Outgrowing the spreadsheet</t>
        </is>
      </c>
    </row>
    <row r="38" ht="34" customHeight="1">
      <c r="B38" s="4" t="inlineStr">
        <is>
          <t>When typing transactions takes longer than running the business, connect your bank to ReInvestWealth and let the AI Bookkeeper categorize them for you: reinvestwealth.com/en-us/ai-bookkeeper</t>
        </is>
      </c>
    </row>
    <row r="40">
      <c r="B40" s="2" t="inlineStr">
        <is>
          <t>General information only, not tax advice. Schedule C line numbers match the current IRS form; check them against the form for your tax year.</t>
        </is>
      </c>
    </row>
  </sheetData>
  <pageMargins left="0.75" right="0.75" top="1" bottom="1" header="0.5" footer="0.5"/>
</worksheet>
</file>

<file path=xl/worksheets/sheet2.xml><?xml version="1.0" encoding="utf-8"?>
<worksheet xmlns="http://schemas.openxmlformats.org/spreadsheetml/2006/main">
  <sheetPr>
    <tabColor rgb="008FA9C4"/>
    <outlinePr summaryBelow="1" summaryRight="1"/>
    <pageSetUpPr/>
  </sheetPr>
  <dimension ref="A1:C13"/>
  <sheetViews>
    <sheetView workbookViewId="0">
      <selection activeCell="A1" sqref="A1"/>
    </sheetView>
  </sheetViews>
  <sheetFormatPr baseColWidth="8" defaultRowHeight="15"/>
  <cols>
    <col width="44" customWidth="1" min="1" max="1"/>
    <col width="28" customWidth="1" min="2" max="2"/>
    <col width="70" customWidth="1" min="3" max="3"/>
  </cols>
  <sheetData>
    <row r="1">
      <c r="A1" s="1" t="inlineStr">
        <is>
          <t>Setup</t>
        </is>
      </c>
    </row>
    <row r="2">
      <c r="A2" s="2" t="inlineStr">
        <is>
          <t>Fill in the cream cells once. Everything else uses them.</t>
        </is>
      </c>
    </row>
    <row r="4" ht="18" customHeight="1">
      <c r="A4" s="5" t="inlineStr">
        <is>
          <t>Business name</t>
        </is>
      </c>
      <c r="B4" s="6" t="inlineStr">
        <is>
          <t>Your business name</t>
        </is>
      </c>
      <c r="C4" s="7" t="inlineStr"/>
    </row>
    <row r="5" ht="18" customHeight="1">
      <c r="A5" s="5" t="inlineStr">
        <is>
          <t>State</t>
        </is>
      </c>
      <c r="B5" s="6" t="inlineStr">
        <is>
          <t>Texas</t>
        </is>
      </c>
      <c r="C5" s="7" t="inlineStr">
        <is>
          <t>Pick from the list.</t>
        </is>
      </c>
    </row>
    <row r="6" ht="18" customHeight="1">
      <c r="A6" s="5" t="inlineStr">
        <is>
          <t>First day of tax year</t>
        </is>
      </c>
      <c r="B6" s="8" t="n">
        <v>46023</v>
      </c>
      <c r="C6" s="7" t="inlineStr">
        <is>
          <t>Most sole proprietors and single-member LLCs use January 1.</t>
        </is>
      </c>
    </row>
    <row r="8" ht="46" customHeight="1">
      <c r="A8" s="5" t="inlineStr">
        <is>
          <t>Vehicle method</t>
        </is>
      </c>
      <c r="B8" s="6" t="inlineStr">
        <is>
          <t>Standard mileage rate</t>
        </is>
      </c>
      <c r="C8" s="7" t="inlineStr">
        <is>
          <t>Standard mileage rate: miles x the IRS rate (plus parking and tolls). Actual expenses: the business share of gas, repairs, insurance and depreciation. Ask your tax preparer which suits you.</t>
        </is>
      </c>
    </row>
    <row r="9" ht="30" customHeight="1">
      <c r="A9" s="5" t="inlineStr">
        <is>
          <t>Standard mileage rate ($ per mile)</t>
        </is>
      </c>
      <c r="B9" s="9" t="n"/>
      <c r="C9" s="7" t="inlineStr">
        <is>
          <t>Type the IRS business rate for your tax year in dollars (65 cents = 0.65). Find it on IRS.gov: search 'standard mileage rates'.</t>
        </is>
      </c>
    </row>
    <row r="10" ht="30" customHeight="1">
      <c r="A10" s="5" t="inlineStr">
        <is>
          <t>New mileage rate ($ per mile), if changed mid-year</t>
        </is>
      </c>
      <c r="B10" s="9" t="n"/>
      <c r="C10" s="7" t="inlineStr">
        <is>
          <t>Leave blank unless the IRS announces a new rate partway through the year.</t>
        </is>
      </c>
    </row>
    <row r="11" ht="18" customHeight="1">
      <c r="A11" s="5" t="inlineStr">
        <is>
          <t>New rate applies to trips from</t>
        </is>
      </c>
      <c r="B11" s="8" t="n"/>
      <c r="C11" s="7" t="inlineStr">
        <is>
          <t>The start date the IRS gives for the new rate.</t>
        </is>
      </c>
    </row>
    <row r="13" ht="30" customHeight="1">
      <c r="A13" s="5" t="inlineStr">
        <is>
          <t>Form 1099-NEC threshold ($)</t>
        </is>
      </c>
      <c r="B13" s="10" t="n"/>
      <c r="C13" s="7" t="inlineStr">
        <is>
          <t>Type the current threshold from the IRS instructions for Forms 1099-MISC and 1099-NEC. The Year-End tab flags each contractor you paid at least this much.</t>
        </is>
      </c>
    </row>
  </sheetData>
  <dataValidations count="2">
    <dataValidation sqref="B5" showDropDown="0" showInputMessage="0" showErrorMessage="0" allowBlank="0" type="list">
      <formula1>=Lists!$A$2:$A$52</formula1>
    </dataValidation>
    <dataValidation sqref="B8" showDropDown="0" showInputMessage="0" showErrorMessage="0" allowBlank="0" type="list">
      <formula1>=Lists!$B$2:$B$3</formula1>
    </dataValidation>
  </dataValidations>
  <pageMargins left="0.75" right="0.75" top="1" bottom="1" header="0.5" footer="0.5"/>
</worksheet>
</file>

<file path=xl/worksheets/sheet3.xml><?xml version="1.0" encoding="utf-8"?>
<worksheet xmlns="http://schemas.openxmlformats.org/spreadsheetml/2006/main">
  <sheetPr>
    <tabColor rgb="001F3A5F"/>
    <outlinePr summaryBelow="1" summaryRight="1"/>
    <pageSetUpPr/>
  </sheetPr>
  <dimension ref="A1:G504"/>
  <sheetViews>
    <sheetView workbookViewId="0">
      <pane ySplit="4" topLeftCell="A5" activePane="bottomLeft" state="frozen"/>
      <selection pane="bottomLeft" activeCell="A1" sqref="A1"/>
    </sheetView>
  </sheetViews>
  <sheetFormatPr baseColWidth="8" defaultRowHeight="15"/>
  <cols>
    <col width="12" customWidth="1" min="1" max="1"/>
    <col width="11" customWidth="1" min="2" max="2"/>
    <col width="24" customWidth="1" min="3" max="3"/>
    <col width="32" customWidth="1" min="4" max="4"/>
    <col width="36" customWidth="1" min="5" max="5"/>
    <col width="15" customWidth="1" min="6" max="6"/>
    <col width="15" customWidth="1" min="7" max="7"/>
  </cols>
  <sheetData>
    <row r="1">
      <c r="A1" s="1" t="inlineStr">
        <is>
          <t>Income</t>
        </is>
      </c>
    </row>
    <row r="2">
      <c r="A2" s="2" t="inlineStr">
        <is>
          <t>One row per sale or invoice. Amounts before any sales tax you collect.</t>
        </is>
      </c>
    </row>
    <row r="4" ht="32" customHeight="1">
      <c r="A4" s="11" t="inlineStr">
        <is>
          <t>Date</t>
        </is>
      </c>
      <c r="B4" s="11" t="inlineStr">
        <is>
          <t>Invoice #</t>
        </is>
      </c>
      <c r="C4" s="11" t="inlineStr">
        <is>
          <t>Customer</t>
        </is>
      </c>
      <c r="D4" s="11" t="inlineStr">
        <is>
          <t>Description</t>
        </is>
      </c>
      <c r="E4" s="11" t="inlineStr">
        <is>
          <t>Category (Schedule C line)</t>
        </is>
      </c>
      <c r="F4" s="11" t="inlineStr">
        <is>
          <t>Amount</t>
        </is>
      </c>
      <c r="G4" s="11" t="inlineStr">
        <is>
          <t>Business income</t>
        </is>
      </c>
    </row>
    <row r="5">
      <c r="A5" s="12" t="n"/>
      <c r="B5" s="13" t="n"/>
      <c r="C5" s="13" t="n"/>
      <c r="D5" s="13" t="n"/>
      <c r="E5" s="13" t="n"/>
      <c r="F5" s="14" t="n"/>
      <c r="G5" s="15">
        <f>IF(F5="","",IF(OR(E5="Gross receipts or sales (line 1)",E5="Other business income (line 6)"),F5,0))</f>
        <v/>
      </c>
    </row>
    <row r="6">
      <c r="A6" s="12" t="n"/>
      <c r="B6" s="13" t="n"/>
      <c r="C6" s="13" t="n"/>
      <c r="D6" s="13" t="n"/>
      <c r="E6" s="13" t="n"/>
      <c r="F6" s="14" t="n"/>
      <c r="G6" s="15">
        <f>IF(F6="","",IF(OR(E6="Gross receipts or sales (line 1)",E6="Other business income (line 6)"),F6,0))</f>
        <v/>
      </c>
    </row>
    <row r="7">
      <c r="A7" s="12" t="n"/>
      <c r="B7" s="13" t="n"/>
      <c r="C7" s="13" t="n"/>
      <c r="D7" s="13" t="n"/>
      <c r="E7" s="13" t="n"/>
      <c r="F7" s="14" t="n"/>
      <c r="G7" s="15">
        <f>IF(F7="","",IF(OR(E7="Gross receipts or sales (line 1)",E7="Other business income (line 6)"),F7,0))</f>
        <v/>
      </c>
    </row>
    <row r="8">
      <c r="A8" s="12" t="n"/>
      <c r="B8" s="13" t="n"/>
      <c r="C8" s="13" t="n"/>
      <c r="D8" s="13" t="n"/>
      <c r="E8" s="13" t="n"/>
      <c r="F8" s="14" t="n"/>
      <c r="G8" s="15">
        <f>IF(F8="","",IF(OR(E8="Gross receipts or sales (line 1)",E8="Other business income (line 6)"),F8,0))</f>
        <v/>
      </c>
    </row>
    <row r="9">
      <c r="A9" s="12" t="n"/>
      <c r="B9" s="13" t="n"/>
      <c r="C9" s="13" t="n"/>
      <c r="D9" s="13" t="n"/>
      <c r="E9" s="13" t="n"/>
      <c r="F9" s="14" t="n"/>
      <c r="G9" s="15">
        <f>IF(F9="","",IF(OR(E9="Gross receipts or sales (line 1)",E9="Other business income (line 6)"),F9,0))</f>
        <v/>
      </c>
    </row>
    <row r="10">
      <c r="A10" s="12" t="n"/>
      <c r="B10" s="13" t="n"/>
      <c r="C10" s="13" t="n"/>
      <c r="D10" s="13" t="n"/>
      <c r="E10" s="13" t="n"/>
      <c r="F10" s="14" t="n"/>
      <c r="G10" s="15">
        <f>IF(F10="","",IF(OR(E10="Gross receipts or sales (line 1)",E10="Other business income (line 6)"),F10,0))</f>
        <v/>
      </c>
    </row>
    <row r="11">
      <c r="A11" s="12" t="n"/>
      <c r="B11" s="13" t="n"/>
      <c r="C11" s="13" t="n"/>
      <c r="D11" s="13" t="n"/>
      <c r="E11" s="13" t="n"/>
      <c r="F11" s="14" t="n"/>
      <c r="G11" s="15">
        <f>IF(F11="","",IF(OR(E11="Gross receipts or sales (line 1)",E11="Other business income (line 6)"),F11,0))</f>
        <v/>
      </c>
    </row>
    <row r="12">
      <c r="A12" s="12" t="n"/>
      <c r="B12" s="13" t="n"/>
      <c r="C12" s="13" t="n"/>
      <c r="D12" s="13" t="n"/>
      <c r="E12" s="13" t="n"/>
      <c r="F12" s="14" t="n"/>
      <c r="G12" s="15">
        <f>IF(F12="","",IF(OR(E12="Gross receipts or sales (line 1)",E12="Other business income (line 6)"),F12,0))</f>
        <v/>
      </c>
    </row>
    <row r="13">
      <c r="A13" s="12" t="n"/>
      <c r="B13" s="13" t="n"/>
      <c r="C13" s="13" t="n"/>
      <c r="D13" s="13" t="n"/>
      <c r="E13" s="13" t="n"/>
      <c r="F13" s="14" t="n"/>
      <c r="G13" s="15">
        <f>IF(F13="","",IF(OR(E13="Gross receipts or sales (line 1)",E13="Other business income (line 6)"),F13,0))</f>
        <v/>
      </c>
    </row>
    <row r="14">
      <c r="A14" s="12" t="n"/>
      <c r="B14" s="13" t="n"/>
      <c r="C14" s="13" t="n"/>
      <c r="D14" s="13" t="n"/>
      <c r="E14" s="13" t="n"/>
      <c r="F14" s="14" t="n"/>
      <c r="G14" s="15">
        <f>IF(F14="","",IF(OR(E14="Gross receipts or sales (line 1)",E14="Other business income (line 6)"),F14,0))</f>
        <v/>
      </c>
    </row>
    <row r="15">
      <c r="A15" s="12" t="n"/>
      <c r="B15" s="13" t="n"/>
      <c r="C15" s="13" t="n"/>
      <c r="D15" s="13" t="n"/>
      <c r="E15" s="13" t="n"/>
      <c r="F15" s="14" t="n"/>
      <c r="G15" s="15">
        <f>IF(F15="","",IF(OR(E15="Gross receipts or sales (line 1)",E15="Other business income (line 6)"),F15,0))</f>
        <v/>
      </c>
    </row>
    <row r="16">
      <c r="A16" s="12" t="n"/>
      <c r="B16" s="13" t="n"/>
      <c r="C16" s="13" t="n"/>
      <c r="D16" s="13" t="n"/>
      <c r="E16" s="13" t="n"/>
      <c r="F16" s="14" t="n"/>
      <c r="G16" s="15">
        <f>IF(F16="","",IF(OR(E16="Gross receipts or sales (line 1)",E16="Other business income (line 6)"),F16,0))</f>
        <v/>
      </c>
    </row>
    <row r="17">
      <c r="A17" s="12" t="n"/>
      <c r="B17" s="13" t="n"/>
      <c r="C17" s="13" t="n"/>
      <c r="D17" s="13" t="n"/>
      <c r="E17" s="13" t="n"/>
      <c r="F17" s="14" t="n"/>
      <c r="G17" s="15">
        <f>IF(F17="","",IF(OR(E17="Gross receipts or sales (line 1)",E17="Other business income (line 6)"),F17,0))</f>
        <v/>
      </c>
    </row>
    <row r="18">
      <c r="A18" s="12" t="n"/>
      <c r="B18" s="13" t="n"/>
      <c r="C18" s="13" t="n"/>
      <c r="D18" s="13" t="n"/>
      <c r="E18" s="13" t="n"/>
      <c r="F18" s="14" t="n"/>
      <c r="G18" s="15">
        <f>IF(F18="","",IF(OR(E18="Gross receipts or sales (line 1)",E18="Other business income (line 6)"),F18,0))</f>
        <v/>
      </c>
    </row>
    <row r="19">
      <c r="A19" s="12" t="n"/>
      <c r="B19" s="13" t="n"/>
      <c r="C19" s="13" t="n"/>
      <c r="D19" s="13" t="n"/>
      <c r="E19" s="13" t="n"/>
      <c r="F19" s="14" t="n"/>
      <c r="G19" s="15">
        <f>IF(F19="","",IF(OR(E19="Gross receipts or sales (line 1)",E19="Other business income (line 6)"),F19,0))</f>
        <v/>
      </c>
    </row>
    <row r="20">
      <c r="A20" s="12" t="n"/>
      <c r="B20" s="13" t="n"/>
      <c r="C20" s="13" t="n"/>
      <c r="D20" s="13" t="n"/>
      <c r="E20" s="13" t="n"/>
      <c r="F20" s="14" t="n"/>
      <c r="G20" s="15">
        <f>IF(F20="","",IF(OR(E20="Gross receipts or sales (line 1)",E20="Other business income (line 6)"),F20,0))</f>
        <v/>
      </c>
    </row>
    <row r="21">
      <c r="A21" s="12" t="n"/>
      <c r="B21" s="13" t="n"/>
      <c r="C21" s="13" t="n"/>
      <c r="D21" s="13" t="n"/>
      <c r="E21" s="13" t="n"/>
      <c r="F21" s="14" t="n"/>
      <c r="G21" s="15">
        <f>IF(F21="","",IF(OR(E21="Gross receipts or sales (line 1)",E21="Other business income (line 6)"),F21,0))</f>
        <v/>
      </c>
    </row>
    <row r="22">
      <c r="A22" s="12" t="n"/>
      <c r="B22" s="13" t="n"/>
      <c r="C22" s="13" t="n"/>
      <c r="D22" s="13" t="n"/>
      <c r="E22" s="13" t="n"/>
      <c r="F22" s="14" t="n"/>
      <c r="G22" s="15">
        <f>IF(F22="","",IF(OR(E22="Gross receipts or sales (line 1)",E22="Other business income (line 6)"),F22,0))</f>
        <v/>
      </c>
    </row>
    <row r="23">
      <c r="A23" s="12" t="n"/>
      <c r="B23" s="13" t="n"/>
      <c r="C23" s="13" t="n"/>
      <c r="D23" s="13" t="n"/>
      <c r="E23" s="13" t="n"/>
      <c r="F23" s="14" t="n"/>
      <c r="G23" s="15">
        <f>IF(F23="","",IF(OR(E23="Gross receipts or sales (line 1)",E23="Other business income (line 6)"),F23,0))</f>
        <v/>
      </c>
    </row>
    <row r="24">
      <c r="A24" s="12" t="n"/>
      <c r="B24" s="13" t="n"/>
      <c r="C24" s="13" t="n"/>
      <c r="D24" s="13" t="n"/>
      <c r="E24" s="13" t="n"/>
      <c r="F24" s="14" t="n"/>
      <c r="G24" s="15">
        <f>IF(F24="","",IF(OR(E24="Gross receipts or sales (line 1)",E24="Other business income (line 6)"),F24,0))</f>
        <v/>
      </c>
    </row>
    <row r="25">
      <c r="A25" s="12" t="n"/>
      <c r="B25" s="13" t="n"/>
      <c r="C25" s="13" t="n"/>
      <c r="D25" s="13" t="n"/>
      <c r="E25" s="13" t="n"/>
      <c r="F25" s="14" t="n"/>
      <c r="G25" s="15">
        <f>IF(F25="","",IF(OR(E25="Gross receipts or sales (line 1)",E25="Other business income (line 6)"),F25,0))</f>
        <v/>
      </c>
    </row>
    <row r="26">
      <c r="A26" s="12" t="n"/>
      <c r="B26" s="13" t="n"/>
      <c r="C26" s="13" t="n"/>
      <c r="D26" s="13" t="n"/>
      <c r="E26" s="13" t="n"/>
      <c r="F26" s="14" t="n"/>
      <c r="G26" s="15">
        <f>IF(F26="","",IF(OR(E26="Gross receipts or sales (line 1)",E26="Other business income (line 6)"),F26,0))</f>
        <v/>
      </c>
    </row>
    <row r="27">
      <c r="A27" s="12" t="n"/>
      <c r="B27" s="13" t="n"/>
      <c r="C27" s="13" t="n"/>
      <c r="D27" s="13" t="n"/>
      <c r="E27" s="13" t="n"/>
      <c r="F27" s="14" t="n"/>
      <c r="G27" s="15">
        <f>IF(F27="","",IF(OR(E27="Gross receipts or sales (line 1)",E27="Other business income (line 6)"),F27,0))</f>
        <v/>
      </c>
    </row>
    <row r="28">
      <c r="A28" s="12" t="n"/>
      <c r="B28" s="13" t="n"/>
      <c r="C28" s="13" t="n"/>
      <c r="D28" s="13" t="n"/>
      <c r="E28" s="13" t="n"/>
      <c r="F28" s="14" t="n"/>
      <c r="G28" s="15">
        <f>IF(F28="","",IF(OR(E28="Gross receipts or sales (line 1)",E28="Other business income (line 6)"),F28,0))</f>
        <v/>
      </c>
    </row>
    <row r="29">
      <c r="A29" s="12" t="n"/>
      <c r="B29" s="13" t="n"/>
      <c r="C29" s="13" t="n"/>
      <c r="D29" s="13" t="n"/>
      <c r="E29" s="13" t="n"/>
      <c r="F29" s="14" t="n"/>
      <c r="G29" s="15">
        <f>IF(F29="","",IF(OR(E29="Gross receipts or sales (line 1)",E29="Other business income (line 6)"),F29,0))</f>
        <v/>
      </c>
    </row>
    <row r="30">
      <c r="A30" s="12" t="n"/>
      <c r="B30" s="13" t="n"/>
      <c r="C30" s="13" t="n"/>
      <c r="D30" s="13" t="n"/>
      <c r="E30" s="13" t="n"/>
      <c r="F30" s="14" t="n"/>
      <c r="G30" s="15">
        <f>IF(F30="","",IF(OR(E30="Gross receipts or sales (line 1)",E30="Other business income (line 6)"),F30,0))</f>
        <v/>
      </c>
    </row>
    <row r="31">
      <c r="A31" s="12" t="n"/>
      <c r="B31" s="13" t="n"/>
      <c r="C31" s="13" t="n"/>
      <c r="D31" s="13" t="n"/>
      <c r="E31" s="13" t="n"/>
      <c r="F31" s="14" t="n"/>
      <c r="G31" s="15">
        <f>IF(F31="","",IF(OR(E31="Gross receipts or sales (line 1)",E31="Other business income (line 6)"),F31,0))</f>
        <v/>
      </c>
    </row>
    <row r="32">
      <c r="A32" s="12" t="n"/>
      <c r="B32" s="13" t="n"/>
      <c r="C32" s="13" t="n"/>
      <c r="D32" s="13" t="n"/>
      <c r="E32" s="13" t="n"/>
      <c r="F32" s="14" t="n"/>
      <c r="G32" s="15">
        <f>IF(F32="","",IF(OR(E32="Gross receipts or sales (line 1)",E32="Other business income (line 6)"),F32,0))</f>
        <v/>
      </c>
    </row>
    <row r="33">
      <c r="A33" s="12" t="n"/>
      <c r="B33" s="13" t="n"/>
      <c r="C33" s="13" t="n"/>
      <c r="D33" s="13" t="n"/>
      <c r="E33" s="13" t="n"/>
      <c r="F33" s="14" t="n"/>
      <c r="G33" s="15">
        <f>IF(F33="","",IF(OR(E33="Gross receipts or sales (line 1)",E33="Other business income (line 6)"),F33,0))</f>
        <v/>
      </c>
    </row>
    <row r="34">
      <c r="A34" s="12" t="n"/>
      <c r="B34" s="13" t="n"/>
      <c r="C34" s="13" t="n"/>
      <c r="D34" s="13" t="n"/>
      <c r="E34" s="13" t="n"/>
      <c r="F34" s="14" t="n"/>
      <c r="G34" s="15">
        <f>IF(F34="","",IF(OR(E34="Gross receipts or sales (line 1)",E34="Other business income (line 6)"),F34,0))</f>
        <v/>
      </c>
    </row>
    <row r="35">
      <c r="A35" s="12" t="n"/>
      <c r="B35" s="13" t="n"/>
      <c r="C35" s="13" t="n"/>
      <c r="D35" s="13" t="n"/>
      <c r="E35" s="13" t="n"/>
      <c r="F35" s="14" t="n"/>
      <c r="G35" s="15">
        <f>IF(F35="","",IF(OR(E35="Gross receipts or sales (line 1)",E35="Other business income (line 6)"),F35,0))</f>
        <v/>
      </c>
    </row>
    <row r="36">
      <c r="A36" s="12" t="n"/>
      <c r="B36" s="13" t="n"/>
      <c r="C36" s="13" t="n"/>
      <c r="D36" s="13" t="n"/>
      <c r="E36" s="13" t="n"/>
      <c r="F36" s="14" t="n"/>
      <c r="G36" s="15">
        <f>IF(F36="","",IF(OR(E36="Gross receipts or sales (line 1)",E36="Other business income (line 6)"),F36,0))</f>
        <v/>
      </c>
    </row>
    <row r="37">
      <c r="A37" s="12" t="n"/>
      <c r="B37" s="13" t="n"/>
      <c r="C37" s="13" t="n"/>
      <c r="D37" s="13" t="n"/>
      <c r="E37" s="13" t="n"/>
      <c r="F37" s="14" t="n"/>
      <c r="G37" s="15">
        <f>IF(F37="","",IF(OR(E37="Gross receipts or sales (line 1)",E37="Other business income (line 6)"),F37,0))</f>
        <v/>
      </c>
    </row>
    <row r="38">
      <c r="A38" s="12" t="n"/>
      <c r="B38" s="13" t="n"/>
      <c r="C38" s="13" t="n"/>
      <c r="D38" s="13" t="n"/>
      <c r="E38" s="13" t="n"/>
      <c r="F38" s="14" t="n"/>
      <c r="G38" s="15">
        <f>IF(F38="","",IF(OR(E38="Gross receipts or sales (line 1)",E38="Other business income (line 6)"),F38,0))</f>
        <v/>
      </c>
    </row>
    <row r="39">
      <c r="A39" s="12" t="n"/>
      <c r="B39" s="13" t="n"/>
      <c r="C39" s="13" t="n"/>
      <c r="D39" s="13" t="n"/>
      <c r="E39" s="13" t="n"/>
      <c r="F39" s="14" t="n"/>
      <c r="G39" s="15">
        <f>IF(F39="","",IF(OR(E39="Gross receipts or sales (line 1)",E39="Other business income (line 6)"),F39,0))</f>
        <v/>
      </c>
    </row>
    <row r="40">
      <c r="A40" s="12" t="n"/>
      <c r="B40" s="13" t="n"/>
      <c r="C40" s="13" t="n"/>
      <c r="D40" s="13" t="n"/>
      <c r="E40" s="13" t="n"/>
      <c r="F40" s="14" t="n"/>
      <c r="G40" s="15">
        <f>IF(F40="","",IF(OR(E40="Gross receipts or sales (line 1)",E40="Other business income (line 6)"),F40,0))</f>
        <v/>
      </c>
    </row>
    <row r="41">
      <c r="A41" s="12" t="n"/>
      <c r="B41" s="13" t="n"/>
      <c r="C41" s="13" t="n"/>
      <c r="D41" s="13" t="n"/>
      <c r="E41" s="13" t="n"/>
      <c r="F41" s="14" t="n"/>
      <c r="G41" s="15">
        <f>IF(F41="","",IF(OR(E41="Gross receipts or sales (line 1)",E41="Other business income (line 6)"),F41,0))</f>
        <v/>
      </c>
    </row>
    <row r="42">
      <c r="A42" s="12" t="n"/>
      <c r="B42" s="13" t="n"/>
      <c r="C42" s="13" t="n"/>
      <c r="D42" s="13" t="n"/>
      <c r="E42" s="13" t="n"/>
      <c r="F42" s="14" t="n"/>
      <c r="G42" s="15">
        <f>IF(F42="","",IF(OR(E42="Gross receipts or sales (line 1)",E42="Other business income (line 6)"),F42,0))</f>
        <v/>
      </c>
    </row>
    <row r="43">
      <c r="A43" s="12" t="n"/>
      <c r="B43" s="13" t="n"/>
      <c r="C43" s="13" t="n"/>
      <c r="D43" s="13" t="n"/>
      <c r="E43" s="13" t="n"/>
      <c r="F43" s="14" t="n"/>
      <c r="G43" s="15">
        <f>IF(F43="","",IF(OR(E43="Gross receipts or sales (line 1)",E43="Other business income (line 6)"),F43,0))</f>
        <v/>
      </c>
    </row>
    <row r="44">
      <c r="A44" s="12" t="n"/>
      <c r="B44" s="13" t="n"/>
      <c r="C44" s="13" t="n"/>
      <c r="D44" s="13" t="n"/>
      <c r="E44" s="13" t="n"/>
      <c r="F44" s="14" t="n"/>
      <c r="G44" s="15">
        <f>IF(F44="","",IF(OR(E44="Gross receipts or sales (line 1)",E44="Other business income (line 6)"),F44,0))</f>
        <v/>
      </c>
    </row>
    <row r="45">
      <c r="A45" s="12" t="n"/>
      <c r="B45" s="13" t="n"/>
      <c r="C45" s="13" t="n"/>
      <c r="D45" s="13" t="n"/>
      <c r="E45" s="13" t="n"/>
      <c r="F45" s="14" t="n"/>
      <c r="G45" s="15">
        <f>IF(F45="","",IF(OR(E45="Gross receipts or sales (line 1)",E45="Other business income (line 6)"),F45,0))</f>
        <v/>
      </c>
    </row>
    <row r="46">
      <c r="A46" s="12" t="n"/>
      <c r="B46" s="13" t="n"/>
      <c r="C46" s="13" t="n"/>
      <c r="D46" s="13" t="n"/>
      <c r="E46" s="13" t="n"/>
      <c r="F46" s="14" t="n"/>
      <c r="G46" s="15">
        <f>IF(F46="","",IF(OR(E46="Gross receipts or sales (line 1)",E46="Other business income (line 6)"),F46,0))</f>
        <v/>
      </c>
    </row>
    <row r="47">
      <c r="A47" s="12" t="n"/>
      <c r="B47" s="13" t="n"/>
      <c r="C47" s="13" t="n"/>
      <c r="D47" s="13" t="n"/>
      <c r="E47" s="13" t="n"/>
      <c r="F47" s="14" t="n"/>
      <c r="G47" s="15">
        <f>IF(F47="","",IF(OR(E47="Gross receipts or sales (line 1)",E47="Other business income (line 6)"),F47,0))</f>
        <v/>
      </c>
    </row>
    <row r="48">
      <c r="A48" s="12" t="n"/>
      <c r="B48" s="13" t="n"/>
      <c r="C48" s="13" t="n"/>
      <c r="D48" s="13" t="n"/>
      <c r="E48" s="13" t="n"/>
      <c r="F48" s="14" t="n"/>
      <c r="G48" s="15">
        <f>IF(F48="","",IF(OR(E48="Gross receipts or sales (line 1)",E48="Other business income (line 6)"),F48,0))</f>
        <v/>
      </c>
    </row>
    <row r="49">
      <c r="A49" s="12" t="n"/>
      <c r="B49" s="13" t="n"/>
      <c r="C49" s="13" t="n"/>
      <c r="D49" s="13" t="n"/>
      <c r="E49" s="13" t="n"/>
      <c r="F49" s="14" t="n"/>
      <c r="G49" s="15">
        <f>IF(F49="","",IF(OR(E49="Gross receipts or sales (line 1)",E49="Other business income (line 6)"),F49,0))</f>
        <v/>
      </c>
    </row>
    <row r="50">
      <c r="A50" s="12" t="n"/>
      <c r="B50" s="13" t="n"/>
      <c r="C50" s="13" t="n"/>
      <c r="D50" s="13" t="n"/>
      <c r="E50" s="13" t="n"/>
      <c r="F50" s="14" t="n"/>
      <c r="G50" s="15">
        <f>IF(F50="","",IF(OR(E50="Gross receipts or sales (line 1)",E50="Other business income (line 6)"),F50,0))</f>
        <v/>
      </c>
    </row>
    <row r="51">
      <c r="A51" s="12" t="n"/>
      <c r="B51" s="13" t="n"/>
      <c r="C51" s="13" t="n"/>
      <c r="D51" s="13" t="n"/>
      <c r="E51" s="13" t="n"/>
      <c r="F51" s="14" t="n"/>
      <c r="G51" s="15">
        <f>IF(F51="","",IF(OR(E51="Gross receipts or sales (line 1)",E51="Other business income (line 6)"),F51,0))</f>
        <v/>
      </c>
    </row>
    <row r="52">
      <c r="A52" s="12" t="n"/>
      <c r="B52" s="13" t="n"/>
      <c r="C52" s="13" t="n"/>
      <c r="D52" s="13" t="n"/>
      <c r="E52" s="13" t="n"/>
      <c r="F52" s="14" t="n"/>
      <c r="G52" s="15">
        <f>IF(F52="","",IF(OR(E52="Gross receipts or sales (line 1)",E52="Other business income (line 6)"),F52,0))</f>
        <v/>
      </c>
    </row>
    <row r="53">
      <c r="A53" s="12" t="n"/>
      <c r="B53" s="13" t="n"/>
      <c r="C53" s="13" t="n"/>
      <c r="D53" s="13" t="n"/>
      <c r="E53" s="13" t="n"/>
      <c r="F53" s="14" t="n"/>
      <c r="G53" s="15">
        <f>IF(F53="","",IF(OR(E53="Gross receipts or sales (line 1)",E53="Other business income (line 6)"),F53,0))</f>
        <v/>
      </c>
    </row>
    <row r="54">
      <c r="A54" s="12" t="n"/>
      <c r="B54" s="13" t="n"/>
      <c r="C54" s="13" t="n"/>
      <c r="D54" s="13" t="n"/>
      <c r="E54" s="13" t="n"/>
      <c r="F54" s="14" t="n"/>
      <c r="G54" s="15">
        <f>IF(F54="","",IF(OR(E54="Gross receipts or sales (line 1)",E54="Other business income (line 6)"),F54,0))</f>
        <v/>
      </c>
    </row>
    <row r="55">
      <c r="A55" s="12" t="n"/>
      <c r="B55" s="13" t="n"/>
      <c r="C55" s="13" t="n"/>
      <c r="D55" s="13" t="n"/>
      <c r="E55" s="13" t="n"/>
      <c r="F55" s="14" t="n"/>
      <c r="G55" s="15">
        <f>IF(F55="","",IF(OR(E55="Gross receipts or sales (line 1)",E55="Other business income (line 6)"),F55,0))</f>
        <v/>
      </c>
    </row>
    <row r="56">
      <c r="A56" s="12" t="n"/>
      <c r="B56" s="13" t="n"/>
      <c r="C56" s="13" t="n"/>
      <c r="D56" s="13" t="n"/>
      <c r="E56" s="13" t="n"/>
      <c r="F56" s="14" t="n"/>
      <c r="G56" s="15">
        <f>IF(F56="","",IF(OR(E56="Gross receipts or sales (line 1)",E56="Other business income (line 6)"),F56,0))</f>
        <v/>
      </c>
    </row>
    <row r="57">
      <c r="A57" s="12" t="n"/>
      <c r="B57" s="13" t="n"/>
      <c r="C57" s="13" t="n"/>
      <c r="D57" s="13" t="n"/>
      <c r="E57" s="13" t="n"/>
      <c r="F57" s="14" t="n"/>
      <c r="G57" s="15">
        <f>IF(F57="","",IF(OR(E57="Gross receipts or sales (line 1)",E57="Other business income (line 6)"),F57,0))</f>
        <v/>
      </c>
    </row>
    <row r="58">
      <c r="A58" s="12" t="n"/>
      <c r="B58" s="13" t="n"/>
      <c r="C58" s="13" t="n"/>
      <c r="D58" s="13" t="n"/>
      <c r="E58" s="13" t="n"/>
      <c r="F58" s="14" t="n"/>
      <c r="G58" s="15">
        <f>IF(F58="","",IF(OR(E58="Gross receipts or sales (line 1)",E58="Other business income (line 6)"),F58,0))</f>
        <v/>
      </c>
    </row>
    <row r="59">
      <c r="A59" s="12" t="n"/>
      <c r="B59" s="13" t="n"/>
      <c r="C59" s="13" t="n"/>
      <c r="D59" s="13" t="n"/>
      <c r="E59" s="13" t="n"/>
      <c r="F59" s="14" t="n"/>
      <c r="G59" s="15">
        <f>IF(F59="","",IF(OR(E59="Gross receipts or sales (line 1)",E59="Other business income (line 6)"),F59,0))</f>
        <v/>
      </c>
    </row>
    <row r="60">
      <c r="A60" s="12" t="n"/>
      <c r="B60" s="13" t="n"/>
      <c r="C60" s="13" t="n"/>
      <c r="D60" s="13" t="n"/>
      <c r="E60" s="13" t="n"/>
      <c r="F60" s="14" t="n"/>
      <c r="G60" s="15">
        <f>IF(F60="","",IF(OR(E60="Gross receipts or sales (line 1)",E60="Other business income (line 6)"),F60,0))</f>
        <v/>
      </c>
    </row>
    <row r="61">
      <c r="A61" s="12" t="n"/>
      <c r="B61" s="13" t="n"/>
      <c r="C61" s="13" t="n"/>
      <c r="D61" s="13" t="n"/>
      <c r="E61" s="13" t="n"/>
      <c r="F61" s="14" t="n"/>
      <c r="G61" s="15">
        <f>IF(F61="","",IF(OR(E61="Gross receipts or sales (line 1)",E61="Other business income (line 6)"),F61,0))</f>
        <v/>
      </c>
    </row>
    <row r="62">
      <c r="A62" s="12" t="n"/>
      <c r="B62" s="13" t="n"/>
      <c r="C62" s="13" t="n"/>
      <c r="D62" s="13" t="n"/>
      <c r="E62" s="13" t="n"/>
      <c r="F62" s="14" t="n"/>
      <c r="G62" s="15">
        <f>IF(F62="","",IF(OR(E62="Gross receipts or sales (line 1)",E62="Other business income (line 6)"),F62,0))</f>
        <v/>
      </c>
    </row>
    <row r="63">
      <c r="A63" s="12" t="n"/>
      <c r="B63" s="13" t="n"/>
      <c r="C63" s="13" t="n"/>
      <c r="D63" s="13" t="n"/>
      <c r="E63" s="13" t="n"/>
      <c r="F63" s="14" t="n"/>
      <c r="G63" s="15">
        <f>IF(F63="","",IF(OR(E63="Gross receipts or sales (line 1)",E63="Other business income (line 6)"),F63,0))</f>
        <v/>
      </c>
    </row>
    <row r="64">
      <c r="A64" s="12" t="n"/>
      <c r="B64" s="13" t="n"/>
      <c r="C64" s="13" t="n"/>
      <c r="D64" s="13" t="n"/>
      <c r="E64" s="13" t="n"/>
      <c r="F64" s="14" t="n"/>
      <c r="G64" s="15">
        <f>IF(F64="","",IF(OR(E64="Gross receipts or sales (line 1)",E64="Other business income (line 6)"),F64,0))</f>
        <v/>
      </c>
    </row>
    <row r="65">
      <c r="A65" s="12" t="n"/>
      <c r="B65" s="13" t="n"/>
      <c r="C65" s="13" t="n"/>
      <c r="D65" s="13" t="n"/>
      <c r="E65" s="13" t="n"/>
      <c r="F65" s="14" t="n"/>
      <c r="G65" s="15">
        <f>IF(F65="","",IF(OR(E65="Gross receipts or sales (line 1)",E65="Other business income (line 6)"),F65,0))</f>
        <v/>
      </c>
    </row>
    <row r="66">
      <c r="A66" s="12" t="n"/>
      <c r="B66" s="13" t="n"/>
      <c r="C66" s="13" t="n"/>
      <c r="D66" s="13" t="n"/>
      <c r="E66" s="13" t="n"/>
      <c r="F66" s="14" t="n"/>
      <c r="G66" s="15">
        <f>IF(F66="","",IF(OR(E66="Gross receipts or sales (line 1)",E66="Other business income (line 6)"),F66,0))</f>
        <v/>
      </c>
    </row>
    <row r="67">
      <c r="A67" s="12" t="n"/>
      <c r="B67" s="13" t="n"/>
      <c r="C67" s="13" t="n"/>
      <c r="D67" s="13" t="n"/>
      <c r="E67" s="13" t="n"/>
      <c r="F67" s="14" t="n"/>
      <c r="G67" s="15">
        <f>IF(F67="","",IF(OR(E67="Gross receipts or sales (line 1)",E67="Other business income (line 6)"),F67,0))</f>
        <v/>
      </c>
    </row>
    <row r="68">
      <c r="A68" s="12" t="n"/>
      <c r="B68" s="13" t="n"/>
      <c r="C68" s="13" t="n"/>
      <c r="D68" s="13" t="n"/>
      <c r="E68" s="13" t="n"/>
      <c r="F68" s="14" t="n"/>
      <c r="G68" s="15">
        <f>IF(F68="","",IF(OR(E68="Gross receipts or sales (line 1)",E68="Other business income (line 6)"),F68,0))</f>
        <v/>
      </c>
    </row>
    <row r="69">
      <c r="A69" s="12" t="n"/>
      <c r="B69" s="13" t="n"/>
      <c r="C69" s="13" t="n"/>
      <c r="D69" s="13" t="n"/>
      <c r="E69" s="13" t="n"/>
      <c r="F69" s="14" t="n"/>
      <c r="G69" s="15">
        <f>IF(F69="","",IF(OR(E69="Gross receipts or sales (line 1)",E69="Other business income (line 6)"),F69,0))</f>
        <v/>
      </c>
    </row>
    <row r="70">
      <c r="A70" s="12" t="n"/>
      <c r="B70" s="13" t="n"/>
      <c r="C70" s="13" t="n"/>
      <c r="D70" s="13" t="n"/>
      <c r="E70" s="13" t="n"/>
      <c r="F70" s="14" t="n"/>
      <c r="G70" s="15">
        <f>IF(F70="","",IF(OR(E70="Gross receipts or sales (line 1)",E70="Other business income (line 6)"),F70,0))</f>
        <v/>
      </c>
    </row>
    <row r="71">
      <c r="A71" s="12" t="n"/>
      <c r="B71" s="13" t="n"/>
      <c r="C71" s="13" t="n"/>
      <c r="D71" s="13" t="n"/>
      <c r="E71" s="13" t="n"/>
      <c r="F71" s="14" t="n"/>
      <c r="G71" s="15">
        <f>IF(F71="","",IF(OR(E71="Gross receipts or sales (line 1)",E71="Other business income (line 6)"),F71,0))</f>
        <v/>
      </c>
    </row>
    <row r="72">
      <c r="A72" s="12" t="n"/>
      <c r="B72" s="13" t="n"/>
      <c r="C72" s="13" t="n"/>
      <c r="D72" s="13" t="n"/>
      <c r="E72" s="13" t="n"/>
      <c r="F72" s="14" t="n"/>
      <c r="G72" s="15">
        <f>IF(F72="","",IF(OR(E72="Gross receipts or sales (line 1)",E72="Other business income (line 6)"),F72,0))</f>
        <v/>
      </c>
    </row>
    <row r="73">
      <c r="A73" s="12" t="n"/>
      <c r="B73" s="13" t="n"/>
      <c r="C73" s="13" t="n"/>
      <c r="D73" s="13" t="n"/>
      <c r="E73" s="13" t="n"/>
      <c r="F73" s="14" t="n"/>
      <c r="G73" s="15">
        <f>IF(F73="","",IF(OR(E73="Gross receipts or sales (line 1)",E73="Other business income (line 6)"),F73,0))</f>
        <v/>
      </c>
    </row>
    <row r="74">
      <c r="A74" s="12" t="n"/>
      <c r="B74" s="13" t="n"/>
      <c r="C74" s="13" t="n"/>
      <c r="D74" s="13" t="n"/>
      <c r="E74" s="13" t="n"/>
      <c r="F74" s="14" t="n"/>
      <c r="G74" s="15">
        <f>IF(F74="","",IF(OR(E74="Gross receipts or sales (line 1)",E74="Other business income (line 6)"),F74,0))</f>
        <v/>
      </c>
    </row>
    <row r="75">
      <c r="A75" s="12" t="n"/>
      <c r="B75" s="13" t="n"/>
      <c r="C75" s="13" t="n"/>
      <c r="D75" s="13" t="n"/>
      <c r="E75" s="13" t="n"/>
      <c r="F75" s="14" t="n"/>
      <c r="G75" s="15">
        <f>IF(F75="","",IF(OR(E75="Gross receipts or sales (line 1)",E75="Other business income (line 6)"),F75,0))</f>
        <v/>
      </c>
    </row>
    <row r="76">
      <c r="A76" s="12" t="n"/>
      <c r="B76" s="13" t="n"/>
      <c r="C76" s="13" t="n"/>
      <c r="D76" s="13" t="n"/>
      <c r="E76" s="13" t="n"/>
      <c r="F76" s="14" t="n"/>
      <c r="G76" s="15">
        <f>IF(F76="","",IF(OR(E76="Gross receipts or sales (line 1)",E76="Other business income (line 6)"),F76,0))</f>
        <v/>
      </c>
    </row>
    <row r="77">
      <c r="A77" s="12" t="n"/>
      <c r="B77" s="13" t="n"/>
      <c r="C77" s="13" t="n"/>
      <c r="D77" s="13" t="n"/>
      <c r="E77" s="13" t="n"/>
      <c r="F77" s="14" t="n"/>
      <c r="G77" s="15">
        <f>IF(F77="","",IF(OR(E77="Gross receipts or sales (line 1)",E77="Other business income (line 6)"),F77,0))</f>
        <v/>
      </c>
    </row>
    <row r="78">
      <c r="A78" s="12" t="n"/>
      <c r="B78" s="13" t="n"/>
      <c r="C78" s="13" t="n"/>
      <c r="D78" s="13" t="n"/>
      <c r="E78" s="13" t="n"/>
      <c r="F78" s="14" t="n"/>
      <c r="G78" s="15">
        <f>IF(F78="","",IF(OR(E78="Gross receipts or sales (line 1)",E78="Other business income (line 6)"),F78,0))</f>
        <v/>
      </c>
    </row>
    <row r="79">
      <c r="A79" s="12" t="n"/>
      <c r="B79" s="13" t="n"/>
      <c r="C79" s="13" t="n"/>
      <c r="D79" s="13" t="n"/>
      <c r="E79" s="13" t="n"/>
      <c r="F79" s="14" t="n"/>
      <c r="G79" s="15">
        <f>IF(F79="","",IF(OR(E79="Gross receipts or sales (line 1)",E79="Other business income (line 6)"),F79,0))</f>
        <v/>
      </c>
    </row>
    <row r="80">
      <c r="A80" s="12" t="n"/>
      <c r="B80" s="13" t="n"/>
      <c r="C80" s="13" t="n"/>
      <c r="D80" s="13" t="n"/>
      <c r="E80" s="13" t="n"/>
      <c r="F80" s="14" t="n"/>
      <c r="G80" s="15">
        <f>IF(F80="","",IF(OR(E80="Gross receipts or sales (line 1)",E80="Other business income (line 6)"),F80,0))</f>
        <v/>
      </c>
    </row>
    <row r="81">
      <c r="A81" s="12" t="n"/>
      <c r="B81" s="13" t="n"/>
      <c r="C81" s="13" t="n"/>
      <c r="D81" s="13" t="n"/>
      <c r="E81" s="13" t="n"/>
      <c r="F81" s="14" t="n"/>
      <c r="G81" s="15">
        <f>IF(F81="","",IF(OR(E81="Gross receipts or sales (line 1)",E81="Other business income (line 6)"),F81,0))</f>
        <v/>
      </c>
    </row>
    <row r="82">
      <c r="A82" s="12" t="n"/>
      <c r="B82" s="13" t="n"/>
      <c r="C82" s="13" t="n"/>
      <c r="D82" s="13" t="n"/>
      <c r="E82" s="13" t="n"/>
      <c r="F82" s="14" t="n"/>
      <c r="G82" s="15">
        <f>IF(F82="","",IF(OR(E82="Gross receipts or sales (line 1)",E82="Other business income (line 6)"),F82,0))</f>
        <v/>
      </c>
    </row>
    <row r="83">
      <c r="A83" s="12" t="n"/>
      <c r="B83" s="13" t="n"/>
      <c r="C83" s="13" t="n"/>
      <c r="D83" s="13" t="n"/>
      <c r="E83" s="13" t="n"/>
      <c r="F83" s="14" t="n"/>
      <c r="G83" s="15">
        <f>IF(F83="","",IF(OR(E83="Gross receipts or sales (line 1)",E83="Other business income (line 6)"),F83,0))</f>
        <v/>
      </c>
    </row>
    <row r="84">
      <c r="A84" s="12" t="n"/>
      <c r="B84" s="13" t="n"/>
      <c r="C84" s="13" t="n"/>
      <c r="D84" s="13" t="n"/>
      <c r="E84" s="13" t="n"/>
      <c r="F84" s="14" t="n"/>
      <c r="G84" s="15">
        <f>IF(F84="","",IF(OR(E84="Gross receipts or sales (line 1)",E84="Other business income (line 6)"),F84,0))</f>
        <v/>
      </c>
    </row>
    <row r="85">
      <c r="A85" s="12" t="n"/>
      <c r="B85" s="13" t="n"/>
      <c r="C85" s="13" t="n"/>
      <c r="D85" s="13" t="n"/>
      <c r="E85" s="13" t="n"/>
      <c r="F85" s="14" t="n"/>
      <c r="G85" s="15">
        <f>IF(F85="","",IF(OR(E85="Gross receipts or sales (line 1)",E85="Other business income (line 6)"),F85,0))</f>
        <v/>
      </c>
    </row>
    <row r="86">
      <c r="A86" s="12" t="n"/>
      <c r="B86" s="13" t="n"/>
      <c r="C86" s="13" t="n"/>
      <c r="D86" s="13" t="n"/>
      <c r="E86" s="13" t="n"/>
      <c r="F86" s="14" t="n"/>
      <c r="G86" s="15">
        <f>IF(F86="","",IF(OR(E86="Gross receipts or sales (line 1)",E86="Other business income (line 6)"),F86,0))</f>
        <v/>
      </c>
    </row>
    <row r="87">
      <c r="A87" s="12" t="n"/>
      <c r="B87" s="13" t="n"/>
      <c r="C87" s="13" t="n"/>
      <c r="D87" s="13" t="n"/>
      <c r="E87" s="13" t="n"/>
      <c r="F87" s="14" t="n"/>
      <c r="G87" s="15">
        <f>IF(F87="","",IF(OR(E87="Gross receipts or sales (line 1)",E87="Other business income (line 6)"),F87,0))</f>
        <v/>
      </c>
    </row>
    <row r="88">
      <c r="A88" s="12" t="n"/>
      <c r="B88" s="13" t="n"/>
      <c r="C88" s="13" t="n"/>
      <c r="D88" s="13" t="n"/>
      <c r="E88" s="13" t="n"/>
      <c r="F88" s="14" t="n"/>
      <c r="G88" s="15">
        <f>IF(F88="","",IF(OR(E88="Gross receipts or sales (line 1)",E88="Other business income (line 6)"),F88,0))</f>
        <v/>
      </c>
    </row>
    <row r="89">
      <c r="A89" s="12" t="n"/>
      <c r="B89" s="13" t="n"/>
      <c r="C89" s="13" t="n"/>
      <c r="D89" s="13" t="n"/>
      <c r="E89" s="13" t="n"/>
      <c r="F89" s="14" t="n"/>
      <c r="G89" s="15">
        <f>IF(F89="","",IF(OR(E89="Gross receipts or sales (line 1)",E89="Other business income (line 6)"),F89,0))</f>
        <v/>
      </c>
    </row>
    <row r="90">
      <c r="A90" s="12" t="n"/>
      <c r="B90" s="13" t="n"/>
      <c r="C90" s="13" t="n"/>
      <c r="D90" s="13" t="n"/>
      <c r="E90" s="13" t="n"/>
      <c r="F90" s="14" t="n"/>
      <c r="G90" s="15">
        <f>IF(F90="","",IF(OR(E90="Gross receipts or sales (line 1)",E90="Other business income (line 6)"),F90,0))</f>
        <v/>
      </c>
    </row>
    <row r="91">
      <c r="A91" s="12" t="n"/>
      <c r="B91" s="13" t="n"/>
      <c r="C91" s="13" t="n"/>
      <c r="D91" s="13" t="n"/>
      <c r="E91" s="13" t="n"/>
      <c r="F91" s="14" t="n"/>
      <c r="G91" s="15">
        <f>IF(F91="","",IF(OR(E91="Gross receipts or sales (line 1)",E91="Other business income (line 6)"),F91,0))</f>
        <v/>
      </c>
    </row>
    <row r="92">
      <c r="A92" s="12" t="n"/>
      <c r="B92" s="13" t="n"/>
      <c r="C92" s="13" t="n"/>
      <c r="D92" s="13" t="n"/>
      <c r="E92" s="13" t="n"/>
      <c r="F92" s="14" t="n"/>
      <c r="G92" s="15">
        <f>IF(F92="","",IF(OR(E92="Gross receipts or sales (line 1)",E92="Other business income (line 6)"),F92,0))</f>
        <v/>
      </c>
    </row>
    <row r="93">
      <c r="A93" s="12" t="n"/>
      <c r="B93" s="13" t="n"/>
      <c r="C93" s="13" t="n"/>
      <c r="D93" s="13" t="n"/>
      <c r="E93" s="13" t="n"/>
      <c r="F93" s="14" t="n"/>
      <c r="G93" s="15">
        <f>IF(F93="","",IF(OR(E93="Gross receipts or sales (line 1)",E93="Other business income (line 6)"),F93,0))</f>
        <v/>
      </c>
    </row>
    <row r="94">
      <c r="A94" s="12" t="n"/>
      <c r="B94" s="13" t="n"/>
      <c r="C94" s="13" t="n"/>
      <c r="D94" s="13" t="n"/>
      <c r="E94" s="13" t="n"/>
      <c r="F94" s="14" t="n"/>
      <c r="G94" s="15">
        <f>IF(F94="","",IF(OR(E94="Gross receipts or sales (line 1)",E94="Other business income (line 6)"),F94,0))</f>
        <v/>
      </c>
    </row>
    <row r="95">
      <c r="A95" s="12" t="n"/>
      <c r="B95" s="13" t="n"/>
      <c r="C95" s="13" t="n"/>
      <c r="D95" s="13" t="n"/>
      <c r="E95" s="13" t="n"/>
      <c r="F95" s="14" t="n"/>
      <c r="G95" s="15">
        <f>IF(F95="","",IF(OR(E95="Gross receipts or sales (line 1)",E95="Other business income (line 6)"),F95,0))</f>
        <v/>
      </c>
    </row>
    <row r="96">
      <c r="A96" s="12" t="n"/>
      <c r="B96" s="13" t="n"/>
      <c r="C96" s="13" t="n"/>
      <c r="D96" s="13" t="n"/>
      <c r="E96" s="13" t="n"/>
      <c r="F96" s="14" t="n"/>
      <c r="G96" s="15">
        <f>IF(F96="","",IF(OR(E96="Gross receipts or sales (line 1)",E96="Other business income (line 6)"),F96,0))</f>
        <v/>
      </c>
    </row>
    <row r="97">
      <c r="A97" s="12" t="n"/>
      <c r="B97" s="13" t="n"/>
      <c r="C97" s="13" t="n"/>
      <c r="D97" s="13" t="n"/>
      <c r="E97" s="13" t="n"/>
      <c r="F97" s="14" t="n"/>
      <c r="G97" s="15">
        <f>IF(F97="","",IF(OR(E97="Gross receipts or sales (line 1)",E97="Other business income (line 6)"),F97,0))</f>
        <v/>
      </c>
    </row>
    <row r="98">
      <c r="A98" s="12" t="n"/>
      <c r="B98" s="13" t="n"/>
      <c r="C98" s="13" t="n"/>
      <c r="D98" s="13" t="n"/>
      <c r="E98" s="13" t="n"/>
      <c r="F98" s="14" t="n"/>
      <c r="G98" s="15">
        <f>IF(F98="","",IF(OR(E98="Gross receipts or sales (line 1)",E98="Other business income (line 6)"),F98,0))</f>
        <v/>
      </c>
    </row>
    <row r="99">
      <c r="A99" s="12" t="n"/>
      <c r="B99" s="13" t="n"/>
      <c r="C99" s="13" t="n"/>
      <c r="D99" s="13" t="n"/>
      <c r="E99" s="13" t="n"/>
      <c r="F99" s="14" t="n"/>
      <c r="G99" s="15">
        <f>IF(F99="","",IF(OR(E99="Gross receipts or sales (line 1)",E99="Other business income (line 6)"),F99,0))</f>
        <v/>
      </c>
    </row>
    <row r="100">
      <c r="A100" s="12" t="n"/>
      <c r="B100" s="13" t="n"/>
      <c r="C100" s="13" t="n"/>
      <c r="D100" s="13" t="n"/>
      <c r="E100" s="13" t="n"/>
      <c r="F100" s="14" t="n"/>
      <c r="G100" s="15">
        <f>IF(F100="","",IF(OR(E100="Gross receipts or sales (line 1)",E100="Other business income (line 6)"),F100,0))</f>
        <v/>
      </c>
    </row>
    <row r="101">
      <c r="A101" s="12" t="n"/>
      <c r="B101" s="13" t="n"/>
      <c r="C101" s="13" t="n"/>
      <c r="D101" s="13" t="n"/>
      <c r="E101" s="13" t="n"/>
      <c r="F101" s="14" t="n"/>
      <c r="G101" s="15">
        <f>IF(F101="","",IF(OR(E101="Gross receipts or sales (line 1)",E101="Other business income (line 6)"),F101,0))</f>
        <v/>
      </c>
    </row>
    <row r="102">
      <c r="A102" s="12" t="n"/>
      <c r="B102" s="13" t="n"/>
      <c r="C102" s="13" t="n"/>
      <c r="D102" s="13" t="n"/>
      <c r="E102" s="13" t="n"/>
      <c r="F102" s="14" t="n"/>
      <c r="G102" s="15">
        <f>IF(F102="","",IF(OR(E102="Gross receipts or sales (line 1)",E102="Other business income (line 6)"),F102,0))</f>
        <v/>
      </c>
    </row>
    <row r="103">
      <c r="A103" s="12" t="n"/>
      <c r="B103" s="13" t="n"/>
      <c r="C103" s="13" t="n"/>
      <c r="D103" s="13" t="n"/>
      <c r="E103" s="13" t="n"/>
      <c r="F103" s="14" t="n"/>
      <c r="G103" s="15">
        <f>IF(F103="","",IF(OR(E103="Gross receipts or sales (line 1)",E103="Other business income (line 6)"),F103,0))</f>
        <v/>
      </c>
    </row>
    <row r="104">
      <c r="A104" s="12" t="n"/>
      <c r="B104" s="13" t="n"/>
      <c r="C104" s="13" t="n"/>
      <c r="D104" s="13" t="n"/>
      <c r="E104" s="13" t="n"/>
      <c r="F104" s="14" t="n"/>
      <c r="G104" s="15">
        <f>IF(F104="","",IF(OR(E104="Gross receipts or sales (line 1)",E104="Other business income (line 6)"),F104,0))</f>
        <v/>
      </c>
    </row>
    <row r="105">
      <c r="A105" s="12" t="n"/>
      <c r="B105" s="13" t="n"/>
      <c r="C105" s="13" t="n"/>
      <c r="D105" s="13" t="n"/>
      <c r="E105" s="13" t="n"/>
      <c r="F105" s="14" t="n"/>
      <c r="G105" s="15">
        <f>IF(F105="","",IF(OR(E105="Gross receipts or sales (line 1)",E105="Other business income (line 6)"),F105,0))</f>
        <v/>
      </c>
    </row>
    <row r="106">
      <c r="A106" s="12" t="n"/>
      <c r="B106" s="13" t="n"/>
      <c r="C106" s="13" t="n"/>
      <c r="D106" s="13" t="n"/>
      <c r="E106" s="13" t="n"/>
      <c r="F106" s="14" t="n"/>
      <c r="G106" s="15">
        <f>IF(F106="","",IF(OR(E106="Gross receipts or sales (line 1)",E106="Other business income (line 6)"),F106,0))</f>
        <v/>
      </c>
    </row>
    <row r="107">
      <c r="A107" s="12" t="n"/>
      <c r="B107" s="13" t="n"/>
      <c r="C107" s="13" t="n"/>
      <c r="D107" s="13" t="n"/>
      <c r="E107" s="13" t="n"/>
      <c r="F107" s="14" t="n"/>
      <c r="G107" s="15">
        <f>IF(F107="","",IF(OR(E107="Gross receipts or sales (line 1)",E107="Other business income (line 6)"),F107,0))</f>
        <v/>
      </c>
    </row>
    <row r="108">
      <c r="A108" s="12" t="n"/>
      <c r="B108" s="13" t="n"/>
      <c r="C108" s="13" t="n"/>
      <c r="D108" s="13" t="n"/>
      <c r="E108" s="13" t="n"/>
      <c r="F108" s="14" t="n"/>
      <c r="G108" s="15">
        <f>IF(F108="","",IF(OR(E108="Gross receipts or sales (line 1)",E108="Other business income (line 6)"),F108,0))</f>
        <v/>
      </c>
    </row>
    <row r="109">
      <c r="A109" s="12" t="n"/>
      <c r="B109" s="13" t="n"/>
      <c r="C109" s="13" t="n"/>
      <c r="D109" s="13" t="n"/>
      <c r="E109" s="13" t="n"/>
      <c r="F109" s="14" t="n"/>
      <c r="G109" s="15">
        <f>IF(F109="","",IF(OR(E109="Gross receipts or sales (line 1)",E109="Other business income (line 6)"),F109,0))</f>
        <v/>
      </c>
    </row>
    <row r="110">
      <c r="A110" s="12" t="n"/>
      <c r="B110" s="13" t="n"/>
      <c r="C110" s="13" t="n"/>
      <c r="D110" s="13" t="n"/>
      <c r="E110" s="13" t="n"/>
      <c r="F110" s="14" t="n"/>
      <c r="G110" s="15">
        <f>IF(F110="","",IF(OR(E110="Gross receipts or sales (line 1)",E110="Other business income (line 6)"),F110,0))</f>
        <v/>
      </c>
    </row>
    <row r="111">
      <c r="A111" s="12" t="n"/>
      <c r="B111" s="13" t="n"/>
      <c r="C111" s="13" t="n"/>
      <c r="D111" s="13" t="n"/>
      <c r="E111" s="13" t="n"/>
      <c r="F111" s="14" t="n"/>
      <c r="G111" s="15">
        <f>IF(F111="","",IF(OR(E111="Gross receipts or sales (line 1)",E111="Other business income (line 6)"),F111,0))</f>
        <v/>
      </c>
    </row>
    <row r="112">
      <c r="A112" s="12" t="n"/>
      <c r="B112" s="13" t="n"/>
      <c r="C112" s="13" t="n"/>
      <c r="D112" s="13" t="n"/>
      <c r="E112" s="13" t="n"/>
      <c r="F112" s="14" t="n"/>
      <c r="G112" s="15">
        <f>IF(F112="","",IF(OR(E112="Gross receipts or sales (line 1)",E112="Other business income (line 6)"),F112,0))</f>
        <v/>
      </c>
    </row>
    <row r="113">
      <c r="A113" s="12" t="n"/>
      <c r="B113" s="13" t="n"/>
      <c r="C113" s="13" t="n"/>
      <c r="D113" s="13" t="n"/>
      <c r="E113" s="13" t="n"/>
      <c r="F113" s="14" t="n"/>
      <c r="G113" s="15">
        <f>IF(F113="","",IF(OR(E113="Gross receipts or sales (line 1)",E113="Other business income (line 6)"),F113,0))</f>
        <v/>
      </c>
    </row>
    <row r="114">
      <c r="A114" s="12" t="n"/>
      <c r="B114" s="13" t="n"/>
      <c r="C114" s="13" t="n"/>
      <c r="D114" s="13" t="n"/>
      <c r="E114" s="13" t="n"/>
      <c r="F114" s="14" t="n"/>
      <c r="G114" s="15">
        <f>IF(F114="","",IF(OR(E114="Gross receipts or sales (line 1)",E114="Other business income (line 6)"),F114,0))</f>
        <v/>
      </c>
    </row>
    <row r="115">
      <c r="A115" s="12" t="n"/>
      <c r="B115" s="13" t="n"/>
      <c r="C115" s="13" t="n"/>
      <c r="D115" s="13" t="n"/>
      <c r="E115" s="13" t="n"/>
      <c r="F115" s="14" t="n"/>
      <c r="G115" s="15">
        <f>IF(F115="","",IF(OR(E115="Gross receipts or sales (line 1)",E115="Other business income (line 6)"),F115,0))</f>
        <v/>
      </c>
    </row>
    <row r="116">
      <c r="A116" s="12" t="n"/>
      <c r="B116" s="13" t="n"/>
      <c r="C116" s="13" t="n"/>
      <c r="D116" s="13" t="n"/>
      <c r="E116" s="13" t="n"/>
      <c r="F116" s="14" t="n"/>
      <c r="G116" s="15">
        <f>IF(F116="","",IF(OR(E116="Gross receipts or sales (line 1)",E116="Other business income (line 6)"),F116,0))</f>
        <v/>
      </c>
    </row>
    <row r="117">
      <c r="A117" s="12" t="n"/>
      <c r="B117" s="13" t="n"/>
      <c r="C117" s="13" t="n"/>
      <c r="D117" s="13" t="n"/>
      <c r="E117" s="13" t="n"/>
      <c r="F117" s="14" t="n"/>
      <c r="G117" s="15">
        <f>IF(F117="","",IF(OR(E117="Gross receipts or sales (line 1)",E117="Other business income (line 6)"),F117,0))</f>
        <v/>
      </c>
    </row>
    <row r="118">
      <c r="A118" s="12" t="n"/>
      <c r="B118" s="13" t="n"/>
      <c r="C118" s="13" t="n"/>
      <c r="D118" s="13" t="n"/>
      <c r="E118" s="13" t="n"/>
      <c r="F118" s="14" t="n"/>
      <c r="G118" s="15">
        <f>IF(F118="","",IF(OR(E118="Gross receipts or sales (line 1)",E118="Other business income (line 6)"),F118,0))</f>
        <v/>
      </c>
    </row>
    <row r="119">
      <c r="A119" s="12" t="n"/>
      <c r="B119" s="13" t="n"/>
      <c r="C119" s="13" t="n"/>
      <c r="D119" s="13" t="n"/>
      <c r="E119" s="13" t="n"/>
      <c r="F119" s="14" t="n"/>
      <c r="G119" s="15">
        <f>IF(F119="","",IF(OR(E119="Gross receipts or sales (line 1)",E119="Other business income (line 6)"),F119,0))</f>
        <v/>
      </c>
    </row>
    <row r="120">
      <c r="A120" s="12" t="n"/>
      <c r="B120" s="13" t="n"/>
      <c r="C120" s="13" t="n"/>
      <c r="D120" s="13" t="n"/>
      <c r="E120" s="13" t="n"/>
      <c r="F120" s="14" t="n"/>
      <c r="G120" s="15">
        <f>IF(F120="","",IF(OR(E120="Gross receipts or sales (line 1)",E120="Other business income (line 6)"),F120,0))</f>
        <v/>
      </c>
    </row>
    <row r="121">
      <c r="A121" s="12" t="n"/>
      <c r="B121" s="13" t="n"/>
      <c r="C121" s="13" t="n"/>
      <c r="D121" s="13" t="n"/>
      <c r="E121" s="13" t="n"/>
      <c r="F121" s="14" t="n"/>
      <c r="G121" s="15">
        <f>IF(F121="","",IF(OR(E121="Gross receipts or sales (line 1)",E121="Other business income (line 6)"),F121,0))</f>
        <v/>
      </c>
    </row>
    <row r="122">
      <c r="A122" s="12" t="n"/>
      <c r="B122" s="13" t="n"/>
      <c r="C122" s="13" t="n"/>
      <c r="D122" s="13" t="n"/>
      <c r="E122" s="13" t="n"/>
      <c r="F122" s="14" t="n"/>
      <c r="G122" s="15">
        <f>IF(F122="","",IF(OR(E122="Gross receipts or sales (line 1)",E122="Other business income (line 6)"),F122,0))</f>
        <v/>
      </c>
    </row>
    <row r="123">
      <c r="A123" s="12" t="n"/>
      <c r="B123" s="13" t="n"/>
      <c r="C123" s="13" t="n"/>
      <c r="D123" s="13" t="n"/>
      <c r="E123" s="13" t="n"/>
      <c r="F123" s="14" t="n"/>
      <c r="G123" s="15">
        <f>IF(F123="","",IF(OR(E123="Gross receipts or sales (line 1)",E123="Other business income (line 6)"),F123,0))</f>
        <v/>
      </c>
    </row>
    <row r="124">
      <c r="A124" s="12" t="n"/>
      <c r="B124" s="13" t="n"/>
      <c r="C124" s="13" t="n"/>
      <c r="D124" s="13" t="n"/>
      <c r="E124" s="13" t="n"/>
      <c r="F124" s="14" t="n"/>
      <c r="G124" s="15">
        <f>IF(F124="","",IF(OR(E124="Gross receipts or sales (line 1)",E124="Other business income (line 6)"),F124,0))</f>
        <v/>
      </c>
    </row>
    <row r="125">
      <c r="A125" s="12" t="n"/>
      <c r="B125" s="13" t="n"/>
      <c r="C125" s="13" t="n"/>
      <c r="D125" s="13" t="n"/>
      <c r="E125" s="13" t="n"/>
      <c r="F125" s="14" t="n"/>
      <c r="G125" s="15">
        <f>IF(F125="","",IF(OR(E125="Gross receipts or sales (line 1)",E125="Other business income (line 6)"),F125,0))</f>
        <v/>
      </c>
    </row>
    <row r="126">
      <c r="A126" s="12" t="n"/>
      <c r="B126" s="13" t="n"/>
      <c r="C126" s="13" t="n"/>
      <c r="D126" s="13" t="n"/>
      <c r="E126" s="13" t="n"/>
      <c r="F126" s="14" t="n"/>
      <c r="G126" s="15">
        <f>IF(F126="","",IF(OR(E126="Gross receipts or sales (line 1)",E126="Other business income (line 6)"),F126,0))</f>
        <v/>
      </c>
    </row>
    <row r="127">
      <c r="A127" s="12" t="n"/>
      <c r="B127" s="13" t="n"/>
      <c r="C127" s="13" t="n"/>
      <c r="D127" s="13" t="n"/>
      <c r="E127" s="13" t="n"/>
      <c r="F127" s="14" t="n"/>
      <c r="G127" s="15">
        <f>IF(F127="","",IF(OR(E127="Gross receipts or sales (line 1)",E127="Other business income (line 6)"),F127,0))</f>
        <v/>
      </c>
    </row>
    <row r="128">
      <c r="A128" s="12" t="n"/>
      <c r="B128" s="13" t="n"/>
      <c r="C128" s="13" t="n"/>
      <c r="D128" s="13" t="n"/>
      <c r="E128" s="13" t="n"/>
      <c r="F128" s="14" t="n"/>
      <c r="G128" s="15">
        <f>IF(F128="","",IF(OR(E128="Gross receipts or sales (line 1)",E128="Other business income (line 6)"),F128,0))</f>
        <v/>
      </c>
    </row>
    <row r="129">
      <c r="A129" s="12" t="n"/>
      <c r="B129" s="13" t="n"/>
      <c r="C129" s="13" t="n"/>
      <c r="D129" s="13" t="n"/>
      <c r="E129" s="13" t="n"/>
      <c r="F129" s="14" t="n"/>
      <c r="G129" s="15">
        <f>IF(F129="","",IF(OR(E129="Gross receipts or sales (line 1)",E129="Other business income (line 6)"),F129,0))</f>
        <v/>
      </c>
    </row>
    <row r="130">
      <c r="A130" s="12" t="n"/>
      <c r="B130" s="13" t="n"/>
      <c r="C130" s="13" t="n"/>
      <c r="D130" s="13" t="n"/>
      <c r="E130" s="13" t="n"/>
      <c r="F130" s="14" t="n"/>
      <c r="G130" s="15">
        <f>IF(F130="","",IF(OR(E130="Gross receipts or sales (line 1)",E130="Other business income (line 6)"),F130,0))</f>
        <v/>
      </c>
    </row>
    <row r="131">
      <c r="A131" s="12" t="n"/>
      <c r="B131" s="13" t="n"/>
      <c r="C131" s="13" t="n"/>
      <c r="D131" s="13" t="n"/>
      <c r="E131" s="13" t="n"/>
      <c r="F131" s="14" t="n"/>
      <c r="G131" s="15">
        <f>IF(F131="","",IF(OR(E131="Gross receipts or sales (line 1)",E131="Other business income (line 6)"),F131,0))</f>
        <v/>
      </c>
    </row>
    <row r="132">
      <c r="A132" s="12" t="n"/>
      <c r="B132" s="13" t="n"/>
      <c r="C132" s="13" t="n"/>
      <c r="D132" s="13" t="n"/>
      <c r="E132" s="13" t="n"/>
      <c r="F132" s="14" t="n"/>
      <c r="G132" s="15">
        <f>IF(F132="","",IF(OR(E132="Gross receipts or sales (line 1)",E132="Other business income (line 6)"),F132,0))</f>
        <v/>
      </c>
    </row>
    <row r="133">
      <c r="A133" s="12" t="n"/>
      <c r="B133" s="13" t="n"/>
      <c r="C133" s="13" t="n"/>
      <c r="D133" s="13" t="n"/>
      <c r="E133" s="13" t="n"/>
      <c r="F133" s="14" t="n"/>
      <c r="G133" s="15">
        <f>IF(F133="","",IF(OR(E133="Gross receipts or sales (line 1)",E133="Other business income (line 6)"),F133,0))</f>
        <v/>
      </c>
    </row>
    <row r="134">
      <c r="A134" s="12" t="n"/>
      <c r="B134" s="13" t="n"/>
      <c r="C134" s="13" t="n"/>
      <c r="D134" s="13" t="n"/>
      <c r="E134" s="13" t="n"/>
      <c r="F134" s="14" t="n"/>
      <c r="G134" s="15">
        <f>IF(F134="","",IF(OR(E134="Gross receipts or sales (line 1)",E134="Other business income (line 6)"),F134,0))</f>
        <v/>
      </c>
    </row>
    <row r="135">
      <c r="A135" s="12" t="n"/>
      <c r="B135" s="13" t="n"/>
      <c r="C135" s="13" t="n"/>
      <c r="D135" s="13" t="n"/>
      <c r="E135" s="13" t="n"/>
      <c r="F135" s="14" t="n"/>
      <c r="G135" s="15">
        <f>IF(F135="","",IF(OR(E135="Gross receipts or sales (line 1)",E135="Other business income (line 6)"),F135,0))</f>
        <v/>
      </c>
    </row>
    <row r="136">
      <c r="A136" s="12" t="n"/>
      <c r="B136" s="13" t="n"/>
      <c r="C136" s="13" t="n"/>
      <c r="D136" s="13" t="n"/>
      <c r="E136" s="13" t="n"/>
      <c r="F136" s="14" t="n"/>
      <c r="G136" s="15">
        <f>IF(F136="","",IF(OR(E136="Gross receipts or sales (line 1)",E136="Other business income (line 6)"),F136,0))</f>
        <v/>
      </c>
    </row>
    <row r="137">
      <c r="A137" s="12" t="n"/>
      <c r="B137" s="13" t="n"/>
      <c r="C137" s="13" t="n"/>
      <c r="D137" s="13" t="n"/>
      <c r="E137" s="13" t="n"/>
      <c r="F137" s="14" t="n"/>
      <c r="G137" s="15">
        <f>IF(F137="","",IF(OR(E137="Gross receipts or sales (line 1)",E137="Other business income (line 6)"),F137,0))</f>
        <v/>
      </c>
    </row>
    <row r="138">
      <c r="A138" s="12" t="n"/>
      <c r="B138" s="13" t="n"/>
      <c r="C138" s="13" t="n"/>
      <c r="D138" s="13" t="n"/>
      <c r="E138" s="13" t="n"/>
      <c r="F138" s="14" t="n"/>
      <c r="G138" s="15">
        <f>IF(F138="","",IF(OR(E138="Gross receipts or sales (line 1)",E138="Other business income (line 6)"),F138,0))</f>
        <v/>
      </c>
    </row>
    <row r="139">
      <c r="A139" s="12" t="n"/>
      <c r="B139" s="13" t="n"/>
      <c r="C139" s="13" t="n"/>
      <c r="D139" s="13" t="n"/>
      <c r="E139" s="13" t="n"/>
      <c r="F139" s="14" t="n"/>
      <c r="G139" s="15">
        <f>IF(F139="","",IF(OR(E139="Gross receipts or sales (line 1)",E139="Other business income (line 6)"),F139,0))</f>
        <v/>
      </c>
    </row>
    <row r="140">
      <c r="A140" s="12" t="n"/>
      <c r="B140" s="13" t="n"/>
      <c r="C140" s="13" t="n"/>
      <c r="D140" s="13" t="n"/>
      <c r="E140" s="13" t="n"/>
      <c r="F140" s="14" t="n"/>
      <c r="G140" s="15">
        <f>IF(F140="","",IF(OR(E140="Gross receipts or sales (line 1)",E140="Other business income (line 6)"),F140,0))</f>
        <v/>
      </c>
    </row>
    <row r="141">
      <c r="A141" s="12" t="n"/>
      <c r="B141" s="13" t="n"/>
      <c r="C141" s="13" t="n"/>
      <c r="D141" s="13" t="n"/>
      <c r="E141" s="13" t="n"/>
      <c r="F141" s="14" t="n"/>
      <c r="G141" s="15">
        <f>IF(F141="","",IF(OR(E141="Gross receipts or sales (line 1)",E141="Other business income (line 6)"),F141,0))</f>
        <v/>
      </c>
    </row>
    <row r="142">
      <c r="A142" s="12" t="n"/>
      <c r="B142" s="13" t="n"/>
      <c r="C142" s="13" t="n"/>
      <c r="D142" s="13" t="n"/>
      <c r="E142" s="13" t="n"/>
      <c r="F142" s="14" t="n"/>
      <c r="G142" s="15">
        <f>IF(F142="","",IF(OR(E142="Gross receipts or sales (line 1)",E142="Other business income (line 6)"),F142,0))</f>
        <v/>
      </c>
    </row>
    <row r="143">
      <c r="A143" s="12" t="n"/>
      <c r="B143" s="13" t="n"/>
      <c r="C143" s="13" t="n"/>
      <c r="D143" s="13" t="n"/>
      <c r="E143" s="13" t="n"/>
      <c r="F143" s="14" t="n"/>
      <c r="G143" s="15">
        <f>IF(F143="","",IF(OR(E143="Gross receipts or sales (line 1)",E143="Other business income (line 6)"),F143,0))</f>
        <v/>
      </c>
    </row>
    <row r="144">
      <c r="A144" s="12" t="n"/>
      <c r="B144" s="13" t="n"/>
      <c r="C144" s="13" t="n"/>
      <c r="D144" s="13" t="n"/>
      <c r="E144" s="13" t="n"/>
      <c r="F144" s="14" t="n"/>
      <c r="G144" s="15">
        <f>IF(F144="","",IF(OR(E144="Gross receipts or sales (line 1)",E144="Other business income (line 6)"),F144,0))</f>
        <v/>
      </c>
    </row>
    <row r="145">
      <c r="A145" s="12" t="n"/>
      <c r="B145" s="13" t="n"/>
      <c r="C145" s="13" t="n"/>
      <c r="D145" s="13" t="n"/>
      <c r="E145" s="13" t="n"/>
      <c r="F145" s="14" t="n"/>
      <c r="G145" s="15">
        <f>IF(F145="","",IF(OR(E145="Gross receipts or sales (line 1)",E145="Other business income (line 6)"),F145,0))</f>
        <v/>
      </c>
    </row>
    <row r="146">
      <c r="A146" s="12" t="n"/>
      <c r="B146" s="13" t="n"/>
      <c r="C146" s="13" t="n"/>
      <c r="D146" s="13" t="n"/>
      <c r="E146" s="13" t="n"/>
      <c r="F146" s="14" t="n"/>
      <c r="G146" s="15">
        <f>IF(F146="","",IF(OR(E146="Gross receipts or sales (line 1)",E146="Other business income (line 6)"),F146,0))</f>
        <v/>
      </c>
    </row>
    <row r="147">
      <c r="A147" s="12" t="n"/>
      <c r="B147" s="13" t="n"/>
      <c r="C147" s="13" t="n"/>
      <c r="D147" s="13" t="n"/>
      <c r="E147" s="13" t="n"/>
      <c r="F147" s="14" t="n"/>
      <c r="G147" s="15">
        <f>IF(F147="","",IF(OR(E147="Gross receipts or sales (line 1)",E147="Other business income (line 6)"),F147,0))</f>
        <v/>
      </c>
    </row>
    <row r="148">
      <c r="A148" s="12" t="n"/>
      <c r="B148" s="13" t="n"/>
      <c r="C148" s="13" t="n"/>
      <c r="D148" s="13" t="n"/>
      <c r="E148" s="13" t="n"/>
      <c r="F148" s="14" t="n"/>
      <c r="G148" s="15">
        <f>IF(F148="","",IF(OR(E148="Gross receipts or sales (line 1)",E148="Other business income (line 6)"),F148,0))</f>
        <v/>
      </c>
    </row>
    <row r="149">
      <c r="A149" s="12" t="n"/>
      <c r="B149" s="13" t="n"/>
      <c r="C149" s="13" t="n"/>
      <c r="D149" s="13" t="n"/>
      <c r="E149" s="13" t="n"/>
      <c r="F149" s="14" t="n"/>
      <c r="G149" s="15">
        <f>IF(F149="","",IF(OR(E149="Gross receipts or sales (line 1)",E149="Other business income (line 6)"),F149,0))</f>
        <v/>
      </c>
    </row>
    <row r="150">
      <c r="A150" s="12" t="n"/>
      <c r="B150" s="13" t="n"/>
      <c r="C150" s="13" t="n"/>
      <c r="D150" s="13" t="n"/>
      <c r="E150" s="13" t="n"/>
      <c r="F150" s="14" t="n"/>
      <c r="G150" s="15">
        <f>IF(F150="","",IF(OR(E150="Gross receipts or sales (line 1)",E150="Other business income (line 6)"),F150,0))</f>
        <v/>
      </c>
    </row>
    <row r="151">
      <c r="A151" s="12" t="n"/>
      <c r="B151" s="13" t="n"/>
      <c r="C151" s="13" t="n"/>
      <c r="D151" s="13" t="n"/>
      <c r="E151" s="13" t="n"/>
      <c r="F151" s="14" t="n"/>
      <c r="G151" s="15">
        <f>IF(F151="","",IF(OR(E151="Gross receipts or sales (line 1)",E151="Other business income (line 6)"),F151,0))</f>
        <v/>
      </c>
    </row>
    <row r="152">
      <c r="A152" s="12" t="n"/>
      <c r="B152" s="13" t="n"/>
      <c r="C152" s="13" t="n"/>
      <c r="D152" s="13" t="n"/>
      <c r="E152" s="13" t="n"/>
      <c r="F152" s="14" t="n"/>
      <c r="G152" s="15">
        <f>IF(F152="","",IF(OR(E152="Gross receipts or sales (line 1)",E152="Other business income (line 6)"),F152,0))</f>
        <v/>
      </c>
    </row>
    <row r="153">
      <c r="A153" s="12" t="n"/>
      <c r="B153" s="13" t="n"/>
      <c r="C153" s="13" t="n"/>
      <c r="D153" s="13" t="n"/>
      <c r="E153" s="13" t="n"/>
      <c r="F153" s="14" t="n"/>
      <c r="G153" s="15">
        <f>IF(F153="","",IF(OR(E153="Gross receipts or sales (line 1)",E153="Other business income (line 6)"),F153,0))</f>
        <v/>
      </c>
    </row>
    <row r="154">
      <c r="A154" s="12" t="n"/>
      <c r="B154" s="13" t="n"/>
      <c r="C154" s="13" t="n"/>
      <c r="D154" s="13" t="n"/>
      <c r="E154" s="13" t="n"/>
      <c r="F154" s="14" t="n"/>
      <c r="G154" s="15">
        <f>IF(F154="","",IF(OR(E154="Gross receipts or sales (line 1)",E154="Other business income (line 6)"),F154,0))</f>
        <v/>
      </c>
    </row>
    <row r="155">
      <c r="A155" s="12" t="n"/>
      <c r="B155" s="13" t="n"/>
      <c r="C155" s="13" t="n"/>
      <c r="D155" s="13" t="n"/>
      <c r="E155" s="13" t="n"/>
      <c r="F155" s="14" t="n"/>
      <c r="G155" s="15">
        <f>IF(F155="","",IF(OR(E155="Gross receipts or sales (line 1)",E155="Other business income (line 6)"),F155,0))</f>
        <v/>
      </c>
    </row>
    <row r="156">
      <c r="A156" s="12" t="n"/>
      <c r="B156" s="13" t="n"/>
      <c r="C156" s="13" t="n"/>
      <c r="D156" s="13" t="n"/>
      <c r="E156" s="13" t="n"/>
      <c r="F156" s="14" t="n"/>
      <c r="G156" s="15">
        <f>IF(F156="","",IF(OR(E156="Gross receipts or sales (line 1)",E156="Other business income (line 6)"),F156,0))</f>
        <v/>
      </c>
    </row>
    <row r="157">
      <c r="A157" s="12" t="n"/>
      <c r="B157" s="13" t="n"/>
      <c r="C157" s="13" t="n"/>
      <c r="D157" s="13" t="n"/>
      <c r="E157" s="13" t="n"/>
      <c r="F157" s="14" t="n"/>
      <c r="G157" s="15">
        <f>IF(F157="","",IF(OR(E157="Gross receipts or sales (line 1)",E157="Other business income (line 6)"),F157,0))</f>
        <v/>
      </c>
    </row>
    <row r="158">
      <c r="A158" s="12" t="n"/>
      <c r="B158" s="13" t="n"/>
      <c r="C158" s="13" t="n"/>
      <c r="D158" s="13" t="n"/>
      <c r="E158" s="13" t="n"/>
      <c r="F158" s="14" t="n"/>
      <c r="G158" s="15">
        <f>IF(F158="","",IF(OR(E158="Gross receipts or sales (line 1)",E158="Other business income (line 6)"),F158,0))</f>
        <v/>
      </c>
    </row>
    <row r="159">
      <c r="A159" s="12" t="n"/>
      <c r="B159" s="13" t="n"/>
      <c r="C159" s="13" t="n"/>
      <c r="D159" s="13" t="n"/>
      <c r="E159" s="13" t="n"/>
      <c r="F159" s="14" t="n"/>
      <c r="G159" s="15">
        <f>IF(F159="","",IF(OR(E159="Gross receipts or sales (line 1)",E159="Other business income (line 6)"),F159,0))</f>
        <v/>
      </c>
    </row>
    <row r="160">
      <c r="A160" s="12" t="n"/>
      <c r="B160" s="13" t="n"/>
      <c r="C160" s="13" t="n"/>
      <c r="D160" s="13" t="n"/>
      <c r="E160" s="13" t="n"/>
      <c r="F160" s="14" t="n"/>
      <c r="G160" s="15">
        <f>IF(F160="","",IF(OR(E160="Gross receipts or sales (line 1)",E160="Other business income (line 6)"),F160,0))</f>
        <v/>
      </c>
    </row>
    <row r="161">
      <c r="A161" s="12" t="n"/>
      <c r="B161" s="13" t="n"/>
      <c r="C161" s="13" t="n"/>
      <c r="D161" s="13" t="n"/>
      <c r="E161" s="13" t="n"/>
      <c r="F161" s="14" t="n"/>
      <c r="G161" s="15">
        <f>IF(F161="","",IF(OR(E161="Gross receipts or sales (line 1)",E161="Other business income (line 6)"),F161,0))</f>
        <v/>
      </c>
    </row>
    <row r="162">
      <c r="A162" s="12" t="n"/>
      <c r="B162" s="13" t="n"/>
      <c r="C162" s="13" t="n"/>
      <c r="D162" s="13" t="n"/>
      <c r="E162" s="13" t="n"/>
      <c r="F162" s="14" t="n"/>
      <c r="G162" s="15">
        <f>IF(F162="","",IF(OR(E162="Gross receipts or sales (line 1)",E162="Other business income (line 6)"),F162,0))</f>
        <v/>
      </c>
    </row>
    <row r="163">
      <c r="A163" s="12" t="n"/>
      <c r="B163" s="13" t="n"/>
      <c r="C163" s="13" t="n"/>
      <c r="D163" s="13" t="n"/>
      <c r="E163" s="13" t="n"/>
      <c r="F163" s="14" t="n"/>
      <c r="G163" s="15">
        <f>IF(F163="","",IF(OR(E163="Gross receipts or sales (line 1)",E163="Other business income (line 6)"),F163,0))</f>
        <v/>
      </c>
    </row>
    <row r="164">
      <c r="A164" s="12" t="n"/>
      <c r="B164" s="13" t="n"/>
      <c r="C164" s="13" t="n"/>
      <c r="D164" s="13" t="n"/>
      <c r="E164" s="13" t="n"/>
      <c r="F164" s="14" t="n"/>
      <c r="G164" s="15">
        <f>IF(F164="","",IF(OR(E164="Gross receipts or sales (line 1)",E164="Other business income (line 6)"),F164,0))</f>
        <v/>
      </c>
    </row>
    <row r="165">
      <c r="A165" s="12" t="n"/>
      <c r="B165" s="13" t="n"/>
      <c r="C165" s="13" t="n"/>
      <c r="D165" s="13" t="n"/>
      <c r="E165" s="13" t="n"/>
      <c r="F165" s="14" t="n"/>
      <c r="G165" s="15">
        <f>IF(F165="","",IF(OR(E165="Gross receipts or sales (line 1)",E165="Other business income (line 6)"),F165,0))</f>
        <v/>
      </c>
    </row>
    <row r="166">
      <c r="A166" s="12" t="n"/>
      <c r="B166" s="13" t="n"/>
      <c r="C166" s="13" t="n"/>
      <c r="D166" s="13" t="n"/>
      <c r="E166" s="13" t="n"/>
      <c r="F166" s="14" t="n"/>
      <c r="G166" s="15">
        <f>IF(F166="","",IF(OR(E166="Gross receipts or sales (line 1)",E166="Other business income (line 6)"),F166,0))</f>
        <v/>
      </c>
    </row>
    <row r="167">
      <c r="A167" s="12" t="n"/>
      <c r="B167" s="13" t="n"/>
      <c r="C167" s="13" t="n"/>
      <c r="D167" s="13" t="n"/>
      <c r="E167" s="13" t="n"/>
      <c r="F167" s="14" t="n"/>
      <c r="G167" s="15">
        <f>IF(F167="","",IF(OR(E167="Gross receipts or sales (line 1)",E167="Other business income (line 6)"),F167,0))</f>
        <v/>
      </c>
    </row>
    <row r="168">
      <c r="A168" s="12" t="n"/>
      <c r="B168" s="13" t="n"/>
      <c r="C168" s="13" t="n"/>
      <c r="D168" s="13" t="n"/>
      <c r="E168" s="13" t="n"/>
      <c r="F168" s="14" t="n"/>
      <c r="G168" s="15">
        <f>IF(F168="","",IF(OR(E168="Gross receipts or sales (line 1)",E168="Other business income (line 6)"),F168,0))</f>
        <v/>
      </c>
    </row>
    <row r="169">
      <c r="A169" s="12" t="n"/>
      <c r="B169" s="13" t="n"/>
      <c r="C169" s="13" t="n"/>
      <c r="D169" s="13" t="n"/>
      <c r="E169" s="13" t="n"/>
      <c r="F169" s="14" t="n"/>
      <c r="G169" s="15">
        <f>IF(F169="","",IF(OR(E169="Gross receipts or sales (line 1)",E169="Other business income (line 6)"),F169,0))</f>
        <v/>
      </c>
    </row>
    <row r="170">
      <c r="A170" s="12" t="n"/>
      <c r="B170" s="13" t="n"/>
      <c r="C170" s="13" t="n"/>
      <c r="D170" s="13" t="n"/>
      <c r="E170" s="13" t="n"/>
      <c r="F170" s="14" t="n"/>
      <c r="G170" s="15">
        <f>IF(F170="","",IF(OR(E170="Gross receipts or sales (line 1)",E170="Other business income (line 6)"),F170,0))</f>
        <v/>
      </c>
    </row>
    <row r="171">
      <c r="A171" s="12" t="n"/>
      <c r="B171" s="13" t="n"/>
      <c r="C171" s="13" t="n"/>
      <c r="D171" s="13" t="n"/>
      <c r="E171" s="13" t="n"/>
      <c r="F171" s="14" t="n"/>
      <c r="G171" s="15">
        <f>IF(F171="","",IF(OR(E171="Gross receipts or sales (line 1)",E171="Other business income (line 6)"),F171,0))</f>
        <v/>
      </c>
    </row>
    <row r="172">
      <c r="A172" s="12" t="n"/>
      <c r="B172" s="13" t="n"/>
      <c r="C172" s="13" t="n"/>
      <c r="D172" s="13" t="n"/>
      <c r="E172" s="13" t="n"/>
      <c r="F172" s="14" t="n"/>
      <c r="G172" s="15">
        <f>IF(F172="","",IF(OR(E172="Gross receipts or sales (line 1)",E172="Other business income (line 6)"),F172,0))</f>
        <v/>
      </c>
    </row>
    <row r="173">
      <c r="A173" s="12" t="n"/>
      <c r="B173" s="13" t="n"/>
      <c r="C173" s="13" t="n"/>
      <c r="D173" s="13" t="n"/>
      <c r="E173" s="13" t="n"/>
      <c r="F173" s="14" t="n"/>
      <c r="G173" s="15">
        <f>IF(F173="","",IF(OR(E173="Gross receipts or sales (line 1)",E173="Other business income (line 6)"),F173,0))</f>
        <v/>
      </c>
    </row>
    <row r="174">
      <c r="A174" s="12" t="n"/>
      <c r="B174" s="13" t="n"/>
      <c r="C174" s="13" t="n"/>
      <c r="D174" s="13" t="n"/>
      <c r="E174" s="13" t="n"/>
      <c r="F174" s="14" t="n"/>
      <c r="G174" s="15">
        <f>IF(F174="","",IF(OR(E174="Gross receipts or sales (line 1)",E174="Other business income (line 6)"),F174,0))</f>
        <v/>
      </c>
    </row>
    <row r="175">
      <c r="A175" s="12" t="n"/>
      <c r="B175" s="13" t="n"/>
      <c r="C175" s="13" t="n"/>
      <c r="D175" s="13" t="n"/>
      <c r="E175" s="13" t="n"/>
      <c r="F175" s="14" t="n"/>
      <c r="G175" s="15">
        <f>IF(F175="","",IF(OR(E175="Gross receipts or sales (line 1)",E175="Other business income (line 6)"),F175,0))</f>
        <v/>
      </c>
    </row>
    <row r="176">
      <c r="A176" s="12" t="n"/>
      <c r="B176" s="13" t="n"/>
      <c r="C176" s="13" t="n"/>
      <c r="D176" s="13" t="n"/>
      <c r="E176" s="13" t="n"/>
      <c r="F176" s="14" t="n"/>
      <c r="G176" s="15">
        <f>IF(F176="","",IF(OR(E176="Gross receipts or sales (line 1)",E176="Other business income (line 6)"),F176,0))</f>
        <v/>
      </c>
    </row>
    <row r="177">
      <c r="A177" s="12" t="n"/>
      <c r="B177" s="13" t="n"/>
      <c r="C177" s="13" t="n"/>
      <c r="D177" s="13" t="n"/>
      <c r="E177" s="13" t="n"/>
      <c r="F177" s="14" t="n"/>
      <c r="G177" s="15">
        <f>IF(F177="","",IF(OR(E177="Gross receipts or sales (line 1)",E177="Other business income (line 6)"),F177,0))</f>
        <v/>
      </c>
    </row>
    <row r="178">
      <c r="A178" s="12" t="n"/>
      <c r="B178" s="13" t="n"/>
      <c r="C178" s="13" t="n"/>
      <c r="D178" s="13" t="n"/>
      <c r="E178" s="13" t="n"/>
      <c r="F178" s="14" t="n"/>
      <c r="G178" s="15">
        <f>IF(F178="","",IF(OR(E178="Gross receipts or sales (line 1)",E178="Other business income (line 6)"),F178,0))</f>
        <v/>
      </c>
    </row>
    <row r="179">
      <c r="A179" s="12" t="n"/>
      <c r="B179" s="13" t="n"/>
      <c r="C179" s="13" t="n"/>
      <c r="D179" s="13" t="n"/>
      <c r="E179" s="13" t="n"/>
      <c r="F179" s="14" t="n"/>
      <c r="G179" s="15">
        <f>IF(F179="","",IF(OR(E179="Gross receipts or sales (line 1)",E179="Other business income (line 6)"),F179,0))</f>
        <v/>
      </c>
    </row>
    <row r="180">
      <c r="A180" s="12" t="n"/>
      <c r="B180" s="13" t="n"/>
      <c r="C180" s="13" t="n"/>
      <c r="D180" s="13" t="n"/>
      <c r="E180" s="13" t="n"/>
      <c r="F180" s="14" t="n"/>
      <c r="G180" s="15">
        <f>IF(F180="","",IF(OR(E180="Gross receipts or sales (line 1)",E180="Other business income (line 6)"),F180,0))</f>
        <v/>
      </c>
    </row>
    <row r="181">
      <c r="A181" s="12" t="n"/>
      <c r="B181" s="13" t="n"/>
      <c r="C181" s="13" t="n"/>
      <c r="D181" s="13" t="n"/>
      <c r="E181" s="13" t="n"/>
      <c r="F181" s="14" t="n"/>
      <c r="G181" s="15">
        <f>IF(F181="","",IF(OR(E181="Gross receipts or sales (line 1)",E181="Other business income (line 6)"),F181,0))</f>
        <v/>
      </c>
    </row>
    <row r="182">
      <c r="A182" s="12" t="n"/>
      <c r="B182" s="13" t="n"/>
      <c r="C182" s="13" t="n"/>
      <c r="D182" s="13" t="n"/>
      <c r="E182" s="13" t="n"/>
      <c r="F182" s="14" t="n"/>
      <c r="G182" s="15">
        <f>IF(F182="","",IF(OR(E182="Gross receipts or sales (line 1)",E182="Other business income (line 6)"),F182,0))</f>
        <v/>
      </c>
    </row>
    <row r="183">
      <c r="A183" s="12" t="n"/>
      <c r="B183" s="13" t="n"/>
      <c r="C183" s="13" t="n"/>
      <c r="D183" s="13" t="n"/>
      <c r="E183" s="13" t="n"/>
      <c r="F183" s="14" t="n"/>
      <c r="G183" s="15">
        <f>IF(F183="","",IF(OR(E183="Gross receipts or sales (line 1)",E183="Other business income (line 6)"),F183,0))</f>
        <v/>
      </c>
    </row>
    <row r="184">
      <c r="A184" s="12" t="n"/>
      <c r="B184" s="13" t="n"/>
      <c r="C184" s="13" t="n"/>
      <c r="D184" s="13" t="n"/>
      <c r="E184" s="13" t="n"/>
      <c r="F184" s="14" t="n"/>
      <c r="G184" s="15">
        <f>IF(F184="","",IF(OR(E184="Gross receipts or sales (line 1)",E184="Other business income (line 6)"),F184,0))</f>
        <v/>
      </c>
    </row>
    <row r="185">
      <c r="A185" s="12" t="n"/>
      <c r="B185" s="13" t="n"/>
      <c r="C185" s="13" t="n"/>
      <c r="D185" s="13" t="n"/>
      <c r="E185" s="13" t="n"/>
      <c r="F185" s="14" t="n"/>
      <c r="G185" s="15">
        <f>IF(F185="","",IF(OR(E185="Gross receipts or sales (line 1)",E185="Other business income (line 6)"),F185,0))</f>
        <v/>
      </c>
    </row>
    <row r="186">
      <c r="A186" s="12" t="n"/>
      <c r="B186" s="13" t="n"/>
      <c r="C186" s="13" t="n"/>
      <c r="D186" s="13" t="n"/>
      <c r="E186" s="13" t="n"/>
      <c r="F186" s="14" t="n"/>
      <c r="G186" s="15">
        <f>IF(F186="","",IF(OR(E186="Gross receipts or sales (line 1)",E186="Other business income (line 6)"),F186,0))</f>
        <v/>
      </c>
    </row>
    <row r="187">
      <c r="A187" s="12" t="n"/>
      <c r="B187" s="13" t="n"/>
      <c r="C187" s="13" t="n"/>
      <c r="D187" s="13" t="n"/>
      <c r="E187" s="13" t="n"/>
      <c r="F187" s="14" t="n"/>
      <c r="G187" s="15">
        <f>IF(F187="","",IF(OR(E187="Gross receipts or sales (line 1)",E187="Other business income (line 6)"),F187,0))</f>
        <v/>
      </c>
    </row>
    <row r="188">
      <c r="A188" s="12" t="n"/>
      <c r="B188" s="13" t="n"/>
      <c r="C188" s="13" t="n"/>
      <c r="D188" s="13" t="n"/>
      <c r="E188" s="13" t="n"/>
      <c r="F188" s="14" t="n"/>
      <c r="G188" s="15">
        <f>IF(F188="","",IF(OR(E188="Gross receipts or sales (line 1)",E188="Other business income (line 6)"),F188,0))</f>
        <v/>
      </c>
    </row>
    <row r="189">
      <c r="A189" s="12" t="n"/>
      <c r="B189" s="13" t="n"/>
      <c r="C189" s="13" t="n"/>
      <c r="D189" s="13" t="n"/>
      <c r="E189" s="13" t="n"/>
      <c r="F189" s="14" t="n"/>
      <c r="G189" s="15">
        <f>IF(F189="","",IF(OR(E189="Gross receipts or sales (line 1)",E189="Other business income (line 6)"),F189,0))</f>
        <v/>
      </c>
    </row>
    <row r="190">
      <c r="A190" s="12" t="n"/>
      <c r="B190" s="13" t="n"/>
      <c r="C190" s="13" t="n"/>
      <c r="D190" s="13" t="n"/>
      <c r="E190" s="13" t="n"/>
      <c r="F190" s="14" t="n"/>
      <c r="G190" s="15">
        <f>IF(F190="","",IF(OR(E190="Gross receipts or sales (line 1)",E190="Other business income (line 6)"),F190,0))</f>
        <v/>
      </c>
    </row>
    <row r="191">
      <c r="A191" s="12" t="n"/>
      <c r="B191" s="13" t="n"/>
      <c r="C191" s="13" t="n"/>
      <c r="D191" s="13" t="n"/>
      <c r="E191" s="13" t="n"/>
      <c r="F191" s="14" t="n"/>
      <c r="G191" s="15">
        <f>IF(F191="","",IF(OR(E191="Gross receipts or sales (line 1)",E191="Other business income (line 6)"),F191,0))</f>
        <v/>
      </c>
    </row>
    <row r="192">
      <c r="A192" s="12" t="n"/>
      <c r="B192" s="13" t="n"/>
      <c r="C192" s="13" t="n"/>
      <c r="D192" s="13" t="n"/>
      <c r="E192" s="13" t="n"/>
      <c r="F192" s="14" t="n"/>
      <c r="G192" s="15">
        <f>IF(F192="","",IF(OR(E192="Gross receipts or sales (line 1)",E192="Other business income (line 6)"),F192,0))</f>
        <v/>
      </c>
    </row>
    <row r="193">
      <c r="A193" s="12" t="n"/>
      <c r="B193" s="13" t="n"/>
      <c r="C193" s="13" t="n"/>
      <c r="D193" s="13" t="n"/>
      <c r="E193" s="13" t="n"/>
      <c r="F193" s="14" t="n"/>
      <c r="G193" s="15">
        <f>IF(F193="","",IF(OR(E193="Gross receipts or sales (line 1)",E193="Other business income (line 6)"),F193,0))</f>
        <v/>
      </c>
    </row>
    <row r="194">
      <c r="A194" s="12" t="n"/>
      <c r="B194" s="13" t="n"/>
      <c r="C194" s="13" t="n"/>
      <c r="D194" s="13" t="n"/>
      <c r="E194" s="13" t="n"/>
      <c r="F194" s="14" t="n"/>
      <c r="G194" s="15">
        <f>IF(F194="","",IF(OR(E194="Gross receipts or sales (line 1)",E194="Other business income (line 6)"),F194,0))</f>
        <v/>
      </c>
    </row>
    <row r="195">
      <c r="A195" s="12" t="n"/>
      <c r="B195" s="13" t="n"/>
      <c r="C195" s="13" t="n"/>
      <c r="D195" s="13" t="n"/>
      <c r="E195" s="13" t="n"/>
      <c r="F195" s="14" t="n"/>
      <c r="G195" s="15">
        <f>IF(F195="","",IF(OR(E195="Gross receipts or sales (line 1)",E195="Other business income (line 6)"),F195,0))</f>
        <v/>
      </c>
    </row>
    <row r="196">
      <c r="A196" s="12" t="n"/>
      <c r="B196" s="13" t="n"/>
      <c r="C196" s="13" t="n"/>
      <c r="D196" s="13" t="n"/>
      <c r="E196" s="13" t="n"/>
      <c r="F196" s="14" t="n"/>
      <c r="G196" s="15">
        <f>IF(F196="","",IF(OR(E196="Gross receipts or sales (line 1)",E196="Other business income (line 6)"),F196,0))</f>
        <v/>
      </c>
    </row>
    <row r="197">
      <c r="A197" s="12" t="n"/>
      <c r="B197" s="13" t="n"/>
      <c r="C197" s="13" t="n"/>
      <c r="D197" s="13" t="n"/>
      <c r="E197" s="13" t="n"/>
      <c r="F197" s="14" t="n"/>
      <c r="G197" s="15">
        <f>IF(F197="","",IF(OR(E197="Gross receipts or sales (line 1)",E197="Other business income (line 6)"),F197,0))</f>
        <v/>
      </c>
    </row>
    <row r="198">
      <c r="A198" s="12" t="n"/>
      <c r="B198" s="13" t="n"/>
      <c r="C198" s="13" t="n"/>
      <c r="D198" s="13" t="n"/>
      <c r="E198" s="13" t="n"/>
      <c r="F198" s="14" t="n"/>
      <c r="G198" s="15">
        <f>IF(F198="","",IF(OR(E198="Gross receipts or sales (line 1)",E198="Other business income (line 6)"),F198,0))</f>
        <v/>
      </c>
    </row>
    <row r="199">
      <c r="A199" s="12" t="n"/>
      <c r="B199" s="13" t="n"/>
      <c r="C199" s="13" t="n"/>
      <c r="D199" s="13" t="n"/>
      <c r="E199" s="13" t="n"/>
      <c r="F199" s="14" t="n"/>
      <c r="G199" s="15">
        <f>IF(F199="","",IF(OR(E199="Gross receipts or sales (line 1)",E199="Other business income (line 6)"),F199,0))</f>
        <v/>
      </c>
    </row>
    <row r="200">
      <c r="A200" s="12" t="n"/>
      <c r="B200" s="13" t="n"/>
      <c r="C200" s="13" t="n"/>
      <c r="D200" s="13" t="n"/>
      <c r="E200" s="13" t="n"/>
      <c r="F200" s="14" t="n"/>
      <c r="G200" s="15">
        <f>IF(F200="","",IF(OR(E200="Gross receipts or sales (line 1)",E200="Other business income (line 6)"),F200,0))</f>
        <v/>
      </c>
    </row>
    <row r="201">
      <c r="A201" s="12" t="n"/>
      <c r="B201" s="13" t="n"/>
      <c r="C201" s="13" t="n"/>
      <c r="D201" s="13" t="n"/>
      <c r="E201" s="13" t="n"/>
      <c r="F201" s="14" t="n"/>
      <c r="G201" s="15">
        <f>IF(F201="","",IF(OR(E201="Gross receipts or sales (line 1)",E201="Other business income (line 6)"),F201,0))</f>
        <v/>
      </c>
    </row>
    <row r="202">
      <c r="A202" s="12" t="n"/>
      <c r="B202" s="13" t="n"/>
      <c r="C202" s="13" t="n"/>
      <c r="D202" s="13" t="n"/>
      <c r="E202" s="13" t="n"/>
      <c r="F202" s="14" t="n"/>
      <c r="G202" s="15">
        <f>IF(F202="","",IF(OR(E202="Gross receipts or sales (line 1)",E202="Other business income (line 6)"),F202,0))</f>
        <v/>
      </c>
    </row>
    <row r="203">
      <c r="A203" s="12" t="n"/>
      <c r="B203" s="13" t="n"/>
      <c r="C203" s="13" t="n"/>
      <c r="D203" s="13" t="n"/>
      <c r="E203" s="13" t="n"/>
      <c r="F203" s="14" t="n"/>
      <c r="G203" s="15">
        <f>IF(F203="","",IF(OR(E203="Gross receipts or sales (line 1)",E203="Other business income (line 6)"),F203,0))</f>
        <v/>
      </c>
    </row>
    <row r="204">
      <c r="A204" s="12" t="n"/>
      <c r="B204" s="13" t="n"/>
      <c r="C204" s="13" t="n"/>
      <c r="D204" s="13" t="n"/>
      <c r="E204" s="13" t="n"/>
      <c r="F204" s="14" t="n"/>
      <c r="G204" s="15">
        <f>IF(F204="","",IF(OR(E204="Gross receipts or sales (line 1)",E204="Other business income (line 6)"),F204,0))</f>
        <v/>
      </c>
    </row>
    <row r="205">
      <c r="A205" s="12" t="n"/>
      <c r="B205" s="13" t="n"/>
      <c r="C205" s="13" t="n"/>
      <c r="D205" s="13" t="n"/>
      <c r="E205" s="13" t="n"/>
      <c r="F205" s="14" t="n"/>
      <c r="G205" s="15">
        <f>IF(F205="","",IF(OR(E205="Gross receipts or sales (line 1)",E205="Other business income (line 6)"),F205,0))</f>
        <v/>
      </c>
    </row>
    <row r="206">
      <c r="A206" s="12" t="n"/>
      <c r="B206" s="13" t="n"/>
      <c r="C206" s="13" t="n"/>
      <c r="D206" s="13" t="n"/>
      <c r="E206" s="13" t="n"/>
      <c r="F206" s="14" t="n"/>
      <c r="G206" s="15">
        <f>IF(F206="","",IF(OR(E206="Gross receipts or sales (line 1)",E206="Other business income (line 6)"),F206,0))</f>
        <v/>
      </c>
    </row>
    <row r="207">
      <c r="A207" s="12" t="n"/>
      <c r="B207" s="13" t="n"/>
      <c r="C207" s="13" t="n"/>
      <c r="D207" s="13" t="n"/>
      <c r="E207" s="13" t="n"/>
      <c r="F207" s="14" t="n"/>
      <c r="G207" s="15">
        <f>IF(F207="","",IF(OR(E207="Gross receipts or sales (line 1)",E207="Other business income (line 6)"),F207,0))</f>
        <v/>
      </c>
    </row>
    <row r="208">
      <c r="A208" s="12" t="n"/>
      <c r="B208" s="13" t="n"/>
      <c r="C208" s="13" t="n"/>
      <c r="D208" s="13" t="n"/>
      <c r="E208" s="13" t="n"/>
      <c r="F208" s="14" t="n"/>
      <c r="G208" s="15">
        <f>IF(F208="","",IF(OR(E208="Gross receipts or sales (line 1)",E208="Other business income (line 6)"),F208,0))</f>
        <v/>
      </c>
    </row>
    <row r="209">
      <c r="A209" s="12" t="n"/>
      <c r="B209" s="13" t="n"/>
      <c r="C209" s="13" t="n"/>
      <c r="D209" s="13" t="n"/>
      <c r="E209" s="13" t="n"/>
      <c r="F209" s="14" t="n"/>
      <c r="G209" s="15">
        <f>IF(F209="","",IF(OR(E209="Gross receipts or sales (line 1)",E209="Other business income (line 6)"),F209,0))</f>
        <v/>
      </c>
    </row>
    <row r="210">
      <c r="A210" s="12" t="n"/>
      <c r="B210" s="13" t="n"/>
      <c r="C210" s="13" t="n"/>
      <c r="D210" s="13" t="n"/>
      <c r="E210" s="13" t="n"/>
      <c r="F210" s="14" t="n"/>
      <c r="G210" s="15">
        <f>IF(F210="","",IF(OR(E210="Gross receipts or sales (line 1)",E210="Other business income (line 6)"),F210,0))</f>
        <v/>
      </c>
    </row>
    <row r="211">
      <c r="A211" s="12" t="n"/>
      <c r="B211" s="13" t="n"/>
      <c r="C211" s="13" t="n"/>
      <c r="D211" s="13" t="n"/>
      <c r="E211" s="13" t="n"/>
      <c r="F211" s="14" t="n"/>
      <c r="G211" s="15">
        <f>IF(F211="","",IF(OR(E211="Gross receipts or sales (line 1)",E211="Other business income (line 6)"),F211,0))</f>
        <v/>
      </c>
    </row>
    <row r="212">
      <c r="A212" s="12" t="n"/>
      <c r="B212" s="13" t="n"/>
      <c r="C212" s="13" t="n"/>
      <c r="D212" s="13" t="n"/>
      <c r="E212" s="13" t="n"/>
      <c r="F212" s="14" t="n"/>
      <c r="G212" s="15">
        <f>IF(F212="","",IF(OR(E212="Gross receipts or sales (line 1)",E212="Other business income (line 6)"),F212,0))</f>
        <v/>
      </c>
    </row>
    <row r="213">
      <c r="A213" s="12" t="n"/>
      <c r="B213" s="13" t="n"/>
      <c r="C213" s="13" t="n"/>
      <c r="D213" s="13" t="n"/>
      <c r="E213" s="13" t="n"/>
      <c r="F213" s="14" t="n"/>
      <c r="G213" s="15">
        <f>IF(F213="","",IF(OR(E213="Gross receipts or sales (line 1)",E213="Other business income (line 6)"),F213,0))</f>
        <v/>
      </c>
    </row>
    <row r="214">
      <c r="A214" s="12" t="n"/>
      <c r="B214" s="13" t="n"/>
      <c r="C214" s="13" t="n"/>
      <c r="D214" s="13" t="n"/>
      <c r="E214" s="13" t="n"/>
      <c r="F214" s="14" t="n"/>
      <c r="G214" s="15">
        <f>IF(F214="","",IF(OR(E214="Gross receipts or sales (line 1)",E214="Other business income (line 6)"),F214,0))</f>
        <v/>
      </c>
    </row>
    <row r="215">
      <c r="A215" s="12" t="n"/>
      <c r="B215" s="13" t="n"/>
      <c r="C215" s="13" t="n"/>
      <c r="D215" s="13" t="n"/>
      <c r="E215" s="13" t="n"/>
      <c r="F215" s="14" t="n"/>
      <c r="G215" s="15">
        <f>IF(F215="","",IF(OR(E215="Gross receipts or sales (line 1)",E215="Other business income (line 6)"),F215,0))</f>
        <v/>
      </c>
    </row>
    <row r="216">
      <c r="A216" s="12" t="n"/>
      <c r="B216" s="13" t="n"/>
      <c r="C216" s="13" t="n"/>
      <c r="D216" s="13" t="n"/>
      <c r="E216" s="13" t="n"/>
      <c r="F216" s="14" t="n"/>
      <c r="G216" s="15">
        <f>IF(F216="","",IF(OR(E216="Gross receipts or sales (line 1)",E216="Other business income (line 6)"),F216,0))</f>
        <v/>
      </c>
    </row>
    <row r="217">
      <c r="A217" s="12" t="n"/>
      <c r="B217" s="13" t="n"/>
      <c r="C217" s="13" t="n"/>
      <c r="D217" s="13" t="n"/>
      <c r="E217" s="13" t="n"/>
      <c r="F217" s="14" t="n"/>
      <c r="G217" s="15">
        <f>IF(F217="","",IF(OR(E217="Gross receipts or sales (line 1)",E217="Other business income (line 6)"),F217,0))</f>
        <v/>
      </c>
    </row>
    <row r="218">
      <c r="A218" s="12" t="n"/>
      <c r="B218" s="13" t="n"/>
      <c r="C218" s="13" t="n"/>
      <c r="D218" s="13" t="n"/>
      <c r="E218" s="13" t="n"/>
      <c r="F218" s="14" t="n"/>
      <c r="G218" s="15">
        <f>IF(F218="","",IF(OR(E218="Gross receipts or sales (line 1)",E218="Other business income (line 6)"),F218,0))</f>
        <v/>
      </c>
    </row>
    <row r="219">
      <c r="A219" s="12" t="n"/>
      <c r="B219" s="13" t="n"/>
      <c r="C219" s="13" t="n"/>
      <c r="D219" s="13" t="n"/>
      <c r="E219" s="13" t="n"/>
      <c r="F219" s="14" t="n"/>
      <c r="G219" s="15">
        <f>IF(F219="","",IF(OR(E219="Gross receipts or sales (line 1)",E219="Other business income (line 6)"),F219,0))</f>
        <v/>
      </c>
    </row>
    <row r="220">
      <c r="A220" s="12" t="n"/>
      <c r="B220" s="13" t="n"/>
      <c r="C220" s="13" t="n"/>
      <c r="D220" s="13" t="n"/>
      <c r="E220" s="13" t="n"/>
      <c r="F220" s="14" t="n"/>
      <c r="G220" s="15">
        <f>IF(F220="","",IF(OR(E220="Gross receipts or sales (line 1)",E220="Other business income (line 6)"),F220,0))</f>
        <v/>
      </c>
    </row>
    <row r="221">
      <c r="A221" s="12" t="n"/>
      <c r="B221" s="13" t="n"/>
      <c r="C221" s="13" t="n"/>
      <c r="D221" s="13" t="n"/>
      <c r="E221" s="13" t="n"/>
      <c r="F221" s="14" t="n"/>
      <c r="G221" s="15">
        <f>IF(F221="","",IF(OR(E221="Gross receipts or sales (line 1)",E221="Other business income (line 6)"),F221,0))</f>
        <v/>
      </c>
    </row>
    <row r="222">
      <c r="A222" s="12" t="n"/>
      <c r="B222" s="13" t="n"/>
      <c r="C222" s="13" t="n"/>
      <c r="D222" s="13" t="n"/>
      <c r="E222" s="13" t="n"/>
      <c r="F222" s="14" t="n"/>
      <c r="G222" s="15">
        <f>IF(F222="","",IF(OR(E222="Gross receipts or sales (line 1)",E222="Other business income (line 6)"),F222,0))</f>
        <v/>
      </c>
    </row>
    <row r="223">
      <c r="A223" s="12" t="n"/>
      <c r="B223" s="13" t="n"/>
      <c r="C223" s="13" t="n"/>
      <c r="D223" s="13" t="n"/>
      <c r="E223" s="13" t="n"/>
      <c r="F223" s="14" t="n"/>
      <c r="G223" s="15">
        <f>IF(F223="","",IF(OR(E223="Gross receipts or sales (line 1)",E223="Other business income (line 6)"),F223,0))</f>
        <v/>
      </c>
    </row>
    <row r="224">
      <c r="A224" s="12" t="n"/>
      <c r="B224" s="13" t="n"/>
      <c r="C224" s="13" t="n"/>
      <c r="D224" s="13" t="n"/>
      <c r="E224" s="13" t="n"/>
      <c r="F224" s="14" t="n"/>
      <c r="G224" s="15">
        <f>IF(F224="","",IF(OR(E224="Gross receipts or sales (line 1)",E224="Other business income (line 6)"),F224,0))</f>
        <v/>
      </c>
    </row>
    <row r="225">
      <c r="A225" s="12" t="n"/>
      <c r="B225" s="13" t="n"/>
      <c r="C225" s="13" t="n"/>
      <c r="D225" s="13" t="n"/>
      <c r="E225" s="13" t="n"/>
      <c r="F225" s="14" t="n"/>
      <c r="G225" s="15">
        <f>IF(F225="","",IF(OR(E225="Gross receipts or sales (line 1)",E225="Other business income (line 6)"),F225,0))</f>
        <v/>
      </c>
    </row>
    <row r="226">
      <c r="A226" s="12" t="n"/>
      <c r="B226" s="13" t="n"/>
      <c r="C226" s="13" t="n"/>
      <c r="D226" s="13" t="n"/>
      <c r="E226" s="13" t="n"/>
      <c r="F226" s="14" t="n"/>
      <c r="G226" s="15">
        <f>IF(F226="","",IF(OR(E226="Gross receipts or sales (line 1)",E226="Other business income (line 6)"),F226,0))</f>
        <v/>
      </c>
    </row>
    <row r="227">
      <c r="A227" s="12" t="n"/>
      <c r="B227" s="13" t="n"/>
      <c r="C227" s="13" t="n"/>
      <c r="D227" s="13" t="n"/>
      <c r="E227" s="13" t="n"/>
      <c r="F227" s="14" t="n"/>
      <c r="G227" s="15">
        <f>IF(F227="","",IF(OR(E227="Gross receipts or sales (line 1)",E227="Other business income (line 6)"),F227,0))</f>
        <v/>
      </c>
    </row>
    <row r="228">
      <c r="A228" s="12" t="n"/>
      <c r="B228" s="13" t="n"/>
      <c r="C228" s="13" t="n"/>
      <c r="D228" s="13" t="n"/>
      <c r="E228" s="13" t="n"/>
      <c r="F228" s="14" t="n"/>
      <c r="G228" s="15">
        <f>IF(F228="","",IF(OR(E228="Gross receipts or sales (line 1)",E228="Other business income (line 6)"),F228,0))</f>
        <v/>
      </c>
    </row>
    <row r="229">
      <c r="A229" s="12" t="n"/>
      <c r="B229" s="13" t="n"/>
      <c r="C229" s="13" t="n"/>
      <c r="D229" s="13" t="n"/>
      <c r="E229" s="13" t="n"/>
      <c r="F229" s="14" t="n"/>
      <c r="G229" s="15">
        <f>IF(F229="","",IF(OR(E229="Gross receipts or sales (line 1)",E229="Other business income (line 6)"),F229,0))</f>
        <v/>
      </c>
    </row>
    <row r="230">
      <c r="A230" s="12" t="n"/>
      <c r="B230" s="13" t="n"/>
      <c r="C230" s="13" t="n"/>
      <c r="D230" s="13" t="n"/>
      <c r="E230" s="13" t="n"/>
      <c r="F230" s="14" t="n"/>
      <c r="G230" s="15">
        <f>IF(F230="","",IF(OR(E230="Gross receipts or sales (line 1)",E230="Other business income (line 6)"),F230,0))</f>
        <v/>
      </c>
    </row>
    <row r="231">
      <c r="A231" s="12" t="n"/>
      <c r="B231" s="13" t="n"/>
      <c r="C231" s="13" t="n"/>
      <c r="D231" s="13" t="n"/>
      <c r="E231" s="13" t="n"/>
      <c r="F231" s="14" t="n"/>
      <c r="G231" s="15">
        <f>IF(F231="","",IF(OR(E231="Gross receipts or sales (line 1)",E231="Other business income (line 6)"),F231,0))</f>
        <v/>
      </c>
    </row>
    <row r="232">
      <c r="A232" s="12" t="n"/>
      <c r="B232" s="13" t="n"/>
      <c r="C232" s="13" t="n"/>
      <c r="D232" s="13" t="n"/>
      <c r="E232" s="13" t="n"/>
      <c r="F232" s="14" t="n"/>
      <c r="G232" s="15">
        <f>IF(F232="","",IF(OR(E232="Gross receipts or sales (line 1)",E232="Other business income (line 6)"),F232,0))</f>
        <v/>
      </c>
    </row>
    <row r="233">
      <c r="A233" s="12" t="n"/>
      <c r="B233" s="13" t="n"/>
      <c r="C233" s="13" t="n"/>
      <c r="D233" s="13" t="n"/>
      <c r="E233" s="13" t="n"/>
      <c r="F233" s="14" t="n"/>
      <c r="G233" s="15">
        <f>IF(F233="","",IF(OR(E233="Gross receipts or sales (line 1)",E233="Other business income (line 6)"),F233,0))</f>
        <v/>
      </c>
    </row>
    <row r="234">
      <c r="A234" s="12" t="n"/>
      <c r="B234" s="13" t="n"/>
      <c r="C234" s="13" t="n"/>
      <c r="D234" s="13" t="n"/>
      <c r="E234" s="13" t="n"/>
      <c r="F234" s="14" t="n"/>
      <c r="G234" s="15">
        <f>IF(F234="","",IF(OR(E234="Gross receipts or sales (line 1)",E234="Other business income (line 6)"),F234,0))</f>
        <v/>
      </c>
    </row>
    <row r="235">
      <c r="A235" s="12" t="n"/>
      <c r="B235" s="13" t="n"/>
      <c r="C235" s="13" t="n"/>
      <c r="D235" s="13" t="n"/>
      <c r="E235" s="13" t="n"/>
      <c r="F235" s="14" t="n"/>
      <c r="G235" s="15">
        <f>IF(F235="","",IF(OR(E235="Gross receipts or sales (line 1)",E235="Other business income (line 6)"),F235,0))</f>
        <v/>
      </c>
    </row>
    <row r="236">
      <c r="A236" s="12" t="n"/>
      <c r="B236" s="13" t="n"/>
      <c r="C236" s="13" t="n"/>
      <c r="D236" s="13" t="n"/>
      <c r="E236" s="13" t="n"/>
      <c r="F236" s="14" t="n"/>
      <c r="G236" s="15">
        <f>IF(F236="","",IF(OR(E236="Gross receipts or sales (line 1)",E236="Other business income (line 6)"),F236,0))</f>
        <v/>
      </c>
    </row>
    <row r="237">
      <c r="A237" s="12" t="n"/>
      <c r="B237" s="13" t="n"/>
      <c r="C237" s="13" t="n"/>
      <c r="D237" s="13" t="n"/>
      <c r="E237" s="13" t="n"/>
      <c r="F237" s="14" t="n"/>
      <c r="G237" s="15">
        <f>IF(F237="","",IF(OR(E237="Gross receipts or sales (line 1)",E237="Other business income (line 6)"),F237,0))</f>
        <v/>
      </c>
    </row>
    <row r="238">
      <c r="A238" s="12" t="n"/>
      <c r="B238" s="13" t="n"/>
      <c r="C238" s="13" t="n"/>
      <c r="D238" s="13" t="n"/>
      <c r="E238" s="13" t="n"/>
      <c r="F238" s="14" t="n"/>
      <c r="G238" s="15">
        <f>IF(F238="","",IF(OR(E238="Gross receipts or sales (line 1)",E238="Other business income (line 6)"),F238,0))</f>
        <v/>
      </c>
    </row>
    <row r="239">
      <c r="A239" s="12" t="n"/>
      <c r="B239" s="13" t="n"/>
      <c r="C239" s="13" t="n"/>
      <c r="D239" s="13" t="n"/>
      <c r="E239" s="13" t="n"/>
      <c r="F239" s="14" t="n"/>
      <c r="G239" s="15">
        <f>IF(F239="","",IF(OR(E239="Gross receipts or sales (line 1)",E239="Other business income (line 6)"),F239,0))</f>
        <v/>
      </c>
    </row>
    <row r="240">
      <c r="A240" s="12" t="n"/>
      <c r="B240" s="13" t="n"/>
      <c r="C240" s="13" t="n"/>
      <c r="D240" s="13" t="n"/>
      <c r="E240" s="13" t="n"/>
      <c r="F240" s="14" t="n"/>
      <c r="G240" s="15">
        <f>IF(F240="","",IF(OR(E240="Gross receipts or sales (line 1)",E240="Other business income (line 6)"),F240,0))</f>
        <v/>
      </c>
    </row>
    <row r="241">
      <c r="A241" s="12" t="n"/>
      <c r="B241" s="13" t="n"/>
      <c r="C241" s="13" t="n"/>
      <c r="D241" s="13" t="n"/>
      <c r="E241" s="13" t="n"/>
      <c r="F241" s="14" t="n"/>
      <c r="G241" s="15">
        <f>IF(F241="","",IF(OR(E241="Gross receipts or sales (line 1)",E241="Other business income (line 6)"),F241,0))</f>
        <v/>
      </c>
    </row>
    <row r="242">
      <c r="A242" s="12" t="n"/>
      <c r="B242" s="13" t="n"/>
      <c r="C242" s="13" t="n"/>
      <c r="D242" s="13" t="n"/>
      <c r="E242" s="13" t="n"/>
      <c r="F242" s="14" t="n"/>
      <c r="G242" s="15">
        <f>IF(F242="","",IF(OR(E242="Gross receipts or sales (line 1)",E242="Other business income (line 6)"),F242,0))</f>
        <v/>
      </c>
    </row>
    <row r="243">
      <c r="A243" s="12" t="n"/>
      <c r="B243" s="13" t="n"/>
      <c r="C243" s="13" t="n"/>
      <c r="D243" s="13" t="n"/>
      <c r="E243" s="13" t="n"/>
      <c r="F243" s="14" t="n"/>
      <c r="G243" s="15">
        <f>IF(F243="","",IF(OR(E243="Gross receipts or sales (line 1)",E243="Other business income (line 6)"),F243,0))</f>
        <v/>
      </c>
    </row>
    <row r="244">
      <c r="A244" s="12" t="n"/>
      <c r="B244" s="13" t="n"/>
      <c r="C244" s="13" t="n"/>
      <c r="D244" s="13" t="n"/>
      <c r="E244" s="13" t="n"/>
      <c r="F244" s="14" t="n"/>
      <c r="G244" s="15">
        <f>IF(F244="","",IF(OR(E244="Gross receipts or sales (line 1)",E244="Other business income (line 6)"),F244,0))</f>
        <v/>
      </c>
    </row>
    <row r="245">
      <c r="A245" s="12" t="n"/>
      <c r="B245" s="13" t="n"/>
      <c r="C245" s="13" t="n"/>
      <c r="D245" s="13" t="n"/>
      <c r="E245" s="13" t="n"/>
      <c r="F245" s="14" t="n"/>
      <c r="G245" s="15">
        <f>IF(F245="","",IF(OR(E245="Gross receipts or sales (line 1)",E245="Other business income (line 6)"),F245,0))</f>
        <v/>
      </c>
    </row>
    <row r="246">
      <c r="A246" s="12" t="n"/>
      <c r="B246" s="13" t="n"/>
      <c r="C246" s="13" t="n"/>
      <c r="D246" s="13" t="n"/>
      <c r="E246" s="13" t="n"/>
      <c r="F246" s="14" t="n"/>
      <c r="G246" s="15">
        <f>IF(F246="","",IF(OR(E246="Gross receipts or sales (line 1)",E246="Other business income (line 6)"),F246,0))</f>
        <v/>
      </c>
    </row>
    <row r="247">
      <c r="A247" s="12" t="n"/>
      <c r="B247" s="13" t="n"/>
      <c r="C247" s="13" t="n"/>
      <c r="D247" s="13" t="n"/>
      <c r="E247" s="13" t="n"/>
      <c r="F247" s="14" t="n"/>
      <c r="G247" s="15">
        <f>IF(F247="","",IF(OR(E247="Gross receipts or sales (line 1)",E247="Other business income (line 6)"),F247,0))</f>
        <v/>
      </c>
    </row>
    <row r="248">
      <c r="A248" s="12" t="n"/>
      <c r="B248" s="13" t="n"/>
      <c r="C248" s="13" t="n"/>
      <c r="D248" s="13" t="n"/>
      <c r="E248" s="13" t="n"/>
      <c r="F248" s="14" t="n"/>
      <c r="G248" s="15">
        <f>IF(F248="","",IF(OR(E248="Gross receipts or sales (line 1)",E248="Other business income (line 6)"),F248,0))</f>
        <v/>
      </c>
    </row>
    <row r="249">
      <c r="A249" s="12" t="n"/>
      <c r="B249" s="13" t="n"/>
      <c r="C249" s="13" t="n"/>
      <c r="D249" s="13" t="n"/>
      <c r="E249" s="13" t="n"/>
      <c r="F249" s="14" t="n"/>
      <c r="G249" s="15">
        <f>IF(F249="","",IF(OR(E249="Gross receipts or sales (line 1)",E249="Other business income (line 6)"),F249,0))</f>
        <v/>
      </c>
    </row>
    <row r="250">
      <c r="A250" s="12" t="n"/>
      <c r="B250" s="13" t="n"/>
      <c r="C250" s="13" t="n"/>
      <c r="D250" s="13" t="n"/>
      <c r="E250" s="13" t="n"/>
      <c r="F250" s="14" t="n"/>
      <c r="G250" s="15">
        <f>IF(F250="","",IF(OR(E250="Gross receipts or sales (line 1)",E250="Other business income (line 6)"),F250,0))</f>
        <v/>
      </c>
    </row>
    <row r="251">
      <c r="A251" s="12" t="n"/>
      <c r="B251" s="13" t="n"/>
      <c r="C251" s="13" t="n"/>
      <c r="D251" s="13" t="n"/>
      <c r="E251" s="13" t="n"/>
      <c r="F251" s="14" t="n"/>
      <c r="G251" s="15">
        <f>IF(F251="","",IF(OR(E251="Gross receipts or sales (line 1)",E251="Other business income (line 6)"),F251,0))</f>
        <v/>
      </c>
    </row>
    <row r="252">
      <c r="A252" s="12" t="n"/>
      <c r="B252" s="13" t="n"/>
      <c r="C252" s="13" t="n"/>
      <c r="D252" s="13" t="n"/>
      <c r="E252" s="13" t="n"/>
      <c r="F252" s="14" t="n"/>
      <c r="G252" s="15">
        <f>IF(F252="","",IF(OR(E252="Gross receipts or sales (line 1)",E252="Other business income (line 6)"),F252,0))</f>
        <v/>
      </c>
    </row>
    <row r="253">
      <c r="A253" s="12" t="n"/>
      <c r="B253" s="13" t="n"/>
      <c r="C253" s="13" t="n"/>
      <c r="D253" s="13" t="n"/>
      <c r="E253" s="13" t="n"/>
      <c r="F253" s="14" t="n"/>
      <c r="G253" s="15">
        <f>IF(F253="","",IF(OR(E253="Gross receipts or sales (line 1)",E253="Other business income (line 6)"),F253,0))</f>
        <v/>
      </c>
    </row>
    <row r="254">
      <c r="A254" s="12" t="n"/>
      <c r="B254" s="13" t="n"/>
      <c r="C254" s="13" t="n"/>
      <c r="D254" s="13" t="n"/>
      <c r="E254" s="13" t="n"/>
      <c r="F254" s="14" t="n"/>
      <c r="G254" s="15">
        <f>IF(F254="","",IF(OR(E254="Gross receipts or sales (line 1)",E254="Other business income (line 6)"),F254,0))</f>
        <v/>
      </c>
    </row>
    <row r="255">
      <c r="A255" s="12" t="n"/>
      <c r="B255" s="13" t="n"/>
      <c r="C255" s="13" t="n"/>
      <c r="D255" s="13" t="n"/>
      <c r="E255" s="13" t="n"/>
      <c r="F255" s="14" t="n"/>
      <c r="G255" s="15">
        <f>IF(F255="","",IF(OR(E255="Gross receipts or sales (line 1)",E255="Other business income (line 6)"),F255,0))</f>
        <v/>
      </c>
    </row>
    <row r="256">
      <c r="A256" s="12" t="n"/>
      <c r="B256" s="13" t="n"/>
      <c r="C256" s="13" t="n"/>
      <c r="D256" s="13" t="n"/>
      <c r="E256" s="13" t="n"/>
      <c r="F256" s="14" t="n"/>
      <c r="G256" s="15">
        <f>IF(F256="","",IF(OR(E256="Gross receipts or sales (line 1)",E256="Other business income (line 6)"),F256,0))</f>
        <v/>
      </c>
    </row>
    <row r="257">
      <c r="A257" s="12" t="n"/>
      <c r="B257" s="13" t="n"/>
      <c r="C257" s="13" t="n"/>
      <c r="D257" s="13" t="n"/>
      <c r="E257" s="13" t="n"/>
      <c r="F257" s="14" t="n"/>
      <c r="G257" s="15">
        <f>IF(F257="","",IF(OR(E257="Gross receipts or sales (line 1)",E257="Other business income (line 6)"),F257,0))</f>
        <v/>
      </c>
    </row>
    <row r="258">
      <c r="A258" s="12" t="n"/>
      <c r="B258" s="13" t="n"/>
      <c r="C258" s="13" t="n"/>
      <c r="D258" s="13" t="n"/>
      <c r="E258" s="13" t="n"/>
      <c r="F258" s="14" t="n"/>
      <c r="G258" s="15">
        <f>IF(F258="","",IF(OR(E258="Gross receipts or sales (line 1)",E258="Other business income (line 6)"),F258,0))</f>
        <v/>
      </c>
    </row>
    <row r="259">
      <c r="A259" s="12" t="n"/>
      <c r="B259" s="13" t="n"/>
      <c r="C259" s="13" t="n"/>
      <c r="D259" s="13" t="n"/>
      <c r="E259" s="13" t="n"/>
      <c r="F259" s="14" t="n"/>
      <c r="G259" s="15">
        <f>IF(F259="","",IF(OR(E259="Gross receipts or sales (line 1)",E259="Other business income (line 6)"),F259,0))</f>
        <v/>
      </c>
    </row>
    <row r="260">
      <c r="A260" s="12" t="n"/>
      <c r="B260" s="13" t="n"/>
      <c r="C260" s="13" t="n"/>
      <c r="D260" s="13" t="n"/>
      <c r="E260" s="13" t="n"/>
      <c r="F260" s="14" t="n"/>
      <c r="G260" s="15">
        <f>IF(F260="","",IF(OR(E260="Gross receipts or sales (line 1)",E260="Other business income (line 6)"),F260,0))</f>
        <v/>
      </c>
    </row>
    <row r="261">
      <c r="A261" s="12" t="n"/>
      <c r="B261" s="13" t="n"/>
      <c r="C261" s="13" t="n"/>
      <c r="D261" s="13" t="n"/>
      <c r="E261" s="13" t="n"/>
      <c r="F261" s="14" t="n"/>
      <c r="G261" s="15">
        <f>IF(F261="","",IF(OR(E261="Gross receipts or sales (line 1)",E261="Other business income (line 6)"),F261,0))</f>
        <v/>
      </c>
    </row>
    <row r="262">
      <c r="A262" s="12" t="n"/>
      <c r="B262" s="13" t="n"/>
      <c r="C262" s="13" t="n"/>
      <c r="D262" s="13" t="n"/>
      <c r="E262" s="13" t="n"/>
      <c r="F262" s="14" t="n"/>
      <c r="G262" s="15">
        <f>IF(F262="","",IF(OR(E262="Gross receipts or sales (line 1)",E262="Other business income (line 6)"),F262,0))</f>
        <v/>
      </c>
    </row>
    <row r="263">
      <c r="A263" s="12" t="n"/>
      <c r="B263" s="13" t="n"/>
      <c r="C263" s="13" t="n"/>
      <c r="D263" s="13" t="n"/>
      <c r="E263" s="13" t="n"/>
      <c r="F263" s="14" t="n"/>
      <c r="G263" s="15">
        <f>IF(F263="","",IF(OR(E263="Gross receipts or sales (line 1)",E263="Other business income (line 6)"),F263,0))</f>
        <v/>
      </c>
    </row>
    <row r="264">
      <c r="A264" s="12" t="n"/>
      <c r="B264" s="13" t="n"/>
      <c r="C264" s="13" t="n"/>
      <c r="D264" s="13" t="n"/>
      <c r="E264" s="13" t="n"/>
      <c r="F264" s="14" t="n"/>
      <c r="G264" s="15">
        <f>IF(F264="","",IF(OR(E264="Gross receipts or sales (line 1)",E264="Other business income (line 6)"),F264,0))</f>
        <v/>
      </c>
    </row>
    <row r="265">
      <c r="A265" s="12" t="n"/>
      <c r="B265" s="13" t="n"/>
      <c r="C265" s="13" t="n"/>
      <c r="D265" s="13" t="n"/>
      <c r="E265" s="13" t="n"/>
      <c r="F265" s="14" t="n"/>
      <c r="G265" s="15">
        <f>IF(F265="","",IF(OR(E265="Gross receipts or sales (line 1)",E265="Other business income (line 6)"),F265,0))</f>
        <v/>
      </c>
    </row>
    <row r="266">
      <c r="A266" s="12" t="n"/>
      <c r="B266" s="13" t="n"/>
      <c r="C266" s="13" t="n"/>
      <c r="D266" s="13" t="n"/>
      <c r="E266" s="13" t="n"/>
      <c r="F266" s="14" t="n"/>
      <c r="G266" s="15">
        <f>IF(F266="","",IF(OR(E266="Gross receipts or sales (line 1)",E266="Other business income (line 6)"),F266,0))</f>
        <v/>
      </c>
    </row>
    <row r="267">
      <c r="A267" s="12" t="n"/>
      <c r="B267" s="13" t="n"/>
      <c r="C267" s="13" t="n"/>
      <c r="D267" s="13" t="n"/>
      <c r="E267" s="13" t="n"/>
      <c r="F267" s="14" t="n"/>
      <c r="G267" s="15">
        <f>IF(F267="","",IF(OR(E267="Gross receipts or sales (line 1)",E267="Other business income (line 6)"),F267,0))</f>
        <v/>
      </c>
    </row>
    <row r="268">
      <c r="A268" s="12" t="n"/>
      <c r="B268" s="13" t="n"/>
      <c r="C268" s="13" t="n"/>
      <c r="D268" s="13" t="n"/>
      <c r="E268" s="13" t="n"/>
      <c r="F268" s="14" t="n"/>
      <c r="G268" s="15">
        <f>IF(F268="","",IF(OR(E268="Gross receipts or sales (line 1)",E268="Other business income (line 6)"),F268,0))</f>
        <v/>
      </c>
    </row>
    <row r="269">
      <c r="A269" s="12" t="n"/>
      <c r="B269" s="13" t="n"/>
      <c r="C269" s="13" t="n"/>
      <c r="D269" s="13" t="n"/>
      <c r="E269" s="13" t="n"/>
      <c r="F269" s="14" t="n"/>
      <c r="G269" s="15">
        <f>IF(F269="","",IF(OR(E269="Gross receipts or sales (line 1)",E269="Other business income (line 6)"),F269,0))</f>
        <v/>
      </c>
    </row>
    <row r="270">
      <c r="A270" s="12" t="n"/>
      <c r="B270" s="13" t="n"/>
      <c r="C270" s="13" t="n"/>
      <c r="D270" s="13" t="n"/>
      <c r="E270" s="13" t="n"/>
      <c r="F270" s="14" t="n"/>
      <c r="G270" s="15">
        <f>IF(F270="","",IF(OR(E270="Gross receipts or sales (line 1)",E270="Other business income (line 6)"),F270,0))</f>
        <v/>
      </c>
    </row>
    <row r="271">
      <c r="A271" s="12" t="n"/>
      <c r="B271" s="13" t="n"/>
      <c r="C271" s="13" t="n"/>
      <c r="D271" s="13" t="n"/>
      <c r="E271" s="13" t="n"/>
      <c r="F271" s="14" t="n"/>
      <c r="G271" s="15">
        <f>IF(F271="","",IF(OR(E271="Gross receipts or sales (line 1)",E271="Other business income (line 6)"),F271,0))</f>
        <v/>
      </c>
    </row>
    <row r="272">
      <c r="A272" s="12" t="n"/>
      <c r="B272" s="13" t="n"/>
      <c r="C272" s="13" t="n"/>
      <c r="D272" s="13" t="n"/>
      <c r="E272" s="13" t="n"/>
      <c r="F272" s="14" t="n"/>
      <c r="G272" s="15">
        <f>IF(F272="","",IF(OR(E272="Gross receipts or sales (line 1)",E272="Other business income (line 6)"),F272,0))</f>
        <v/>
      </c>
    </row>
    <row r="273">
      <c r="A273" s="12" t="n"/>
      <c r="B273" s="13" t="n"/>
      <c r="C273" s="13" t="n"/>
      <c r="D273" s="13" t="n"/>
      <c r="E273" s="13" t="n"/>
      <c r="F273" s="14" t="n"/>
      <c r="G273" s="15">
        <f>IF(F273="","",IF(OR(E273="Gross receipts or sales (line 1)",E273="Other business income (line 6)"),F273,0))</f>
        <v/>
      </c>
    </row>
    <row r="274">
      <c r="A274" s="12" t="n"/>
      <c r="B274" s="13" t="n"/>
      <c r="C274" s="13" t="n"/>
      <c r="D274" s="13" t="n"/>
      <c r="E274" s="13" t="n"/>
      <c r="F274" s="14" t="n"/>
      <c r="G274" s="15">
        <f>IF(F274="","",IF(OR(E274="Gross receipts or sales (line 1)",E274="Other business income (line 6)"),F274,0))</f>
        <v/>
      </c>
    </row>
    <row r="275">
      <c r="A275" s="12" t="n"/>
      <c r="B275" s="13" t="n"/>
      <c r="C275" s="13" t="n"/>
      <c r="D275" s="13" t="n"/>
      <c r="E275" s="13" t="n"/>
      <c r="F275" s="14" t="n"/>
      <c r="G275" s="15">
        <f>IF(F275="","",IF(OR(E275="Gross receipts or sales (line 1)",E275="Other business income (line 6)"),F275,0))</f>
        <v/>
      </c>
    </row>
    <row r="276">
      <c r="A276" s="12" t="n"/>
      <c r="B276" s="13" t="n"/>
      <c r="C276" s="13" t="n"/>
      <c r="D276" s="13" t="n"/>
      <c r="E276" s="13" t="n"/>
      <c r="F276" s="14" t="n"/>
      <c r="G276" s="15">
        <f>IF(F276="","",IF(OR(E276="Gross receipts or sales (line 1)",E276="Other business income (line 6)"),F276,0))</f>
        <v/>
      </c>
    </row>
    <row r="277">
      <c r="A277" s="12" t="n"/>
      <c r="B277" s="13" t="n"/>
      <c r="C277" s="13" t="n"/>
      <c r="D277" s="13" t="n"/>
      <c r="E277" s="13" t="n"/>
      <c r="F277" s="14" t="n"/>
      <c r="G277" s="15">
        <f>IF(F277="","",IF(OR(E277="Gross receipts or sales (line 1)",E277="Other business income (line 6)"),F277,0))</f>
        <v/>
      </c>
    </row>
    <row r="278">
      <c r="A278" s="12" t="n"/>
      <c r="B278" s="13" t="n"/>
      <c r="C278" s="13" t="n"/>
      <c r="D278" s="13" t="n"/>
      <c r="E278" s="13" t="n"/>
      <c r="F278" s="14" t="n"/>
      <c r="G278" s="15">
        <f>IF(F278="","",IF(OR(E278="Gross receipts or sales (line 1)",E278="Other business income (line 6)"),F278,0))</f>
        <v/>
      </c>
    </row>
    <row r="279">
      <c r="A279" s="12" t="n"/>
      <c r="B279" s="13" t="n"/>
      <c r="C279" s="13" t="n"/>
      <c r="D279" s="13" t="n"/>
      <c r="E279" s="13" t="n"/>
      <c r="F279" s="14" t="n"/>
      <c r="G279" s="15">
        <f>IF(F279="","",IF(OR(E279="Gross receipts or sales (line 1)",E279="Other business income (line 6)"),F279,0))</f>
        <v/>
      </c>
    </row>
    <row r="280">
      <c r="A280" s="12" t="n"/>
      <c r="B280" s="13" t="n"/>
      <c r="C280" s="13" t="n"/>
      <c r="D280" s="13" t="n"/>
      <c r="E280" s="13" t="n"/>
      <c r="F280" s="14" t="n"/>
      <c r="G280" s="15">
        <f>IF(F280="","",IF(OR(E280="Gross receipts or sales (line 1)",E280="Other business income (line 6)"),F280,0))</f>
        <v/>
      </c>
    </row>
    <row r="281">
      <c r="A281" s="12" t="n"/>
      <c r="B281" s="13" t="n"/>
      <c r="C281" s="13" t="n"/>
      <c r="D281" s="13" t="n"/>
      <c r="E281" s="13" t="n"/>
      <c r="F281" s="14" t="n"/>
      <c r="G281" s="15">
        <f>IF(F281="","",IF(OR(E281="Gross receipts or sales (line 1)",E281="Other business income (line 6)"),F281,0))</f>
        <v/>
      </c>
    </row>
    <row r="282">
      <c r="A282" s="12" t="n"/>
      <c r="B282" s="13" t="n"/>
      <c r="C282" s="13" t="n"/>
      <c r="D282" s="13" t="n"/>
      <c r="E282" s="13" t="n"/>
      <c r="F282" s="14" t="n"/>
      <c r="G282" s="15">
        <f>IF(F282="","",IF(OR(E282="Gross receipts or sales (line 1)",E282="Other business income (line 6)"),F282,0))</f>
        <v/>
      </c>
    </row>
    <row r="283">
      <c r="A283" s="12" t="n"/>
      <c r="B283" s="13" t="n"/>
      <c r="C283" s="13" t="n"/>
      <c r="D283" s="13" t="n"/>
      <c r="E283" s="13" t="n"/>
      <c r="F283" s="14" t="n"/>
      <c r="G283" s="15">
        <f>IF(F283="","",IF(OR(E283="Gross receipts or sales (line 1)",E283="Other business income (line 6)"),F283,0))</f>
        <v/>
      </c>
    </row>
    <row r="284">
      <c r="A284" s="12" t="n"/>
      <c r="B284" s="13" t="n"/>
      <c r="C284" s="13" t="n"/>
      <c r="D284" s="13" t="n"/>
      <c r="E284" s="13" t="n"/>
      <c r="F284" s="14" t="n"/>
      <c r="G284" s="15">
        <f>IF(F284="","",IF(OR(E284="Gross receipts or sales (line 1)",E284="Other business income (line 6)"),F284,0))</f>
        <v/>
      </c>
    </row>
    <row r="285">
      <c r="A285" s="12" t="n"/>
      <c r="B285" s="13" t="n"/>
      <c r="C285" s="13" t="n"/>
      <c r="D285" s="13" t="n"/>
      <c r="E285" s="13" t="n"/>
      <c r="F285" s="14" t="n"/>
      <c r="G285" s="15">
        <f>IF(F285="","",IF(OR(E285="Gross receipts or sales (line 1)",E285="Other business income (line 6)"),F285,0))</f>
        <v/>
      </c>
    </row>
    <row r="286">
      <c r="A286" s="12" t="n"/>
      <c r="B286" s="13" t="n"/>
      <c r="C286" s="13" t="n"/>
      <c r="D286" s="13" t="n"/>
      <c r="E286" s="13" t="n"/>
      <c r="F286" s="14" t="n"/>
      <c r="G286" s="15">
        <f>IF(F286="","",IF(OR(E286="Gross receipts or sales (line 1)",E286="Other business income (line 6)"),F286,0))</f>
        <v/>
      </c>
    </row>
    <row r="287">
      <c r="A287" s="12" t="n"/>
      <c r="B287" s="13" t="n"/>
      <c r="C287" s="13" t="n"/>
      <c r="D287" s="13" t="n"/>
      <c r="E287" s="13" t="n"/>
      <c r="F287" s="14" t="n"/>
      <c r="G287" s="15">
        <f>IF(F287="","",IF(OR(E287="Gross receipts or sales (line 1)",E287="Other business income (line 6)"),F287,0))</f>
        <v/>
      </c>
    </row>
    <row r="288">
      <c r="A288" s="12" t="n"/>
      <c r="B288" s="13" t="n"/>
      <c r="C288" s="13" t="n"/>
      <c r="D288" s="13" t="n"/>
      <c r="E288" s="13" t="n"/>
      <c r="F288" s="14" t="n"/>
      <c r="G288" s="15">
        <f>IF(F288="","",IF(OR(E288="Gross receipts or sales (line 1)",E288="Other business income (line 6)"),F288,0))</f>
        <v/>
      </c>
    </row>
    <row r="289">
      <c r="A289" s="12" t="n"/>
      <c r="B289" s="13" t="n"/>
      <c r="C289" s="13" t="n"/>
      <c r="D289" s="13" t="n"/>
      <c r="E289" s="13" t="n"/>
      <c r="F289" s="14" t="n"/>
      <c r="G289" s="15">
        <f>IF(F289="","",IF(OR(E289="Gross receipts or sales (line 1)",E289="Other business income (line 6)"),F289,0))</f>
        <v/>
      </c>
    </row>
    <row r="290">
      <c r="A290" s="12" t="n"/>
      <c r="B290" s="13" t="n"/>
      <c r="C290" s="13" t="n"/>
      <c r="D290" s="13" t="n"/>
      <c r="E290" s="13" t="n"/>
      <c r="F290" s="14" t="n"/>
      <c r="G290" s="15">
        <f>IF(F290="","",IF(OR(E290="Gross receipts or sales (line 1)",E290="Other business income (line 6)"),F290,0))</f>
        <v/>
      </c>
    </row>
    <row r="291">
      <c r="A291" s="12" t="n"/>
      <c r="B291" s="13" t="n"/>
      <c r="C291" s="13" t="n"/>
      <c r="D291" s="13" t="n"/>
      <c r="E291" s="13" t="n"/>
      <c r="F291" s="14" t="n"/>
      <c r="G291" s="15">
        <f>IF(F291="","",IF(OR(E291="Gross receipts or sales (line 1)",E291="Other business income (line 6)"),F291,0))</f>
        <v/>
      </c>
    </row>
    <row r="292">
      <c r="A292" s="12" t="n"/>
      <c r="B292" s="13" t="n"/>
      <c r="C292" s="13" t="n"/>
      <c r="D292" s="13" t="n"/>
      <c r="E292" s="13" t="n"/>
      <c r="F292" s="14" t="n"/>
      <c r="G292" s="15">
        <f>IF(F292="","",IF(OR(E292="Gross receipts or sales (line 1)",E292="Other business income (line 6)"),F292,0))</f>
        <v/>
      </c>
    </row>
    <row r="293">
      <c r="A293" s="12" t="n"/>
      <c r="B293" s="13" t="n"/>
      <c r="C293" s="13" t="n"/>
      <c r="D293" s="13" t="n"/>
      <c r="E293" s="13" t="n"/>
      <c r="F293" s="14" t="n"/>
      <c r="G293" s="15">
        <f>IF(F293="","",IF(OR(E293="Gross receipts or sales (line 1)",E293="Other business income (line 6)"),F293,0))</f>
        <v/>
      </c>
    </row>
    <row r="294">
      <c r="A294" s="12" t="n"/>
      <c r="B294" s="13" t="n"/>
      <c r="C294" s="13" t="n"/>
      <c r="D294" s="13" t="n"/>
      <c r="E294" s="13" t="n"/>
      <c r="F294" s="14" t="n"/>
      <c r="G294" s="15">
        <f>IF(F294="","",IF(OR(E294="Gross receipts or sales (line 1)",E294="Other business income (line 6)"),F294,0))</f>
        <v/>
      </c>
    </row>
    <row r="295">
      <c r="A295" s="12" t="n"/>
      <c r="B295" s="13" t="n"/>
      <c r="C295" s="13" t="n"/>
      <c r="D295" s="13" t="n"/>
      <c r="E295" s="13" t="n"/>
      <c r="F295" s="14" t="n"/>
      <c r="G295" s="15">
        <f>IF(F295="","",IF(OR(E295="Gross receipts or sales (line 1)",E295="Other business income (line 6)"),F295,0))</f>
        <v/>
      </c>
    </row>
    <row r="296">
      <c r="A296" s="12" t="n"/>
      <c r="B296" s="13" t="n"/>
      <c r="C296" s="13" t="n"/>
      <c r="D296" s="13" t="n"/>
      <c r="E296" s="13" t="n"/>
      <c r="F296" s="14" t="n"/>
      <c r="G296" s="15">
        <f>IF(F296="","",IF(OR(E296="Gross receipts or sales (line 1)",E296="Other business income (line 6)"),F296,0))</f>
        <v/>
      </c>
    </row>
    <row r="297">
      <c r="A297" s="12" t="n"/>
      <c r="B297" s="13" t="n"/>
      <c r="C297" s="13" t="n"/>
      <c r="D297" s="13" t="n"/>
      <c r="E297" s="13" t="n"/>
      <c r="F297" s="14" t="n"/>
      <c r="G297" s="15">
        <f>IF(F297="","",IF(OR(E297="Gross receipts or sales (line 1)",E297="Other business income (line 6)"),F297,0))</f>
        <v/>
      </c>
    </row>
    <row r="298">
      <c r="A298" s="12" t="n"/>
      <c r="B298" s="13" t="n"/>
      <c r="C298" s="13" t="n"/>
      <c r="D298" s="13" t="n"/>
      <c r="E298" s="13" t="n"/>
      <c r="F298" s="14" t="n"/>
      <c r="G298" s="15">
        <f>IF(F298="","",IF(OR(E298="Gross receipts or sales (line 1)",E298="Other business income (line 6)"),F298,0))</f>
        <v/>
      </c>
    </row>
    <row r="299">
      <c r="A299" s="12" t="n"/>
      <c r="B299" s="13" t="n"/>
      <c r="C299" s="13" t="n"/>
      <c r="D299" s="13" t="n"/>
      <c r="E299" s="13" t="n"/>
      <c r="F299" s="14" t="n"/>
      <c r="G299" s="15">
        <f>IF(F299="","",IF(OR(E299="Gross receipts or sales (line 1)",E299="Other business income (line 6)"),F299,0))</f>
        <v/>
      </c>
    </row>
    <row r="300">
      <c r="A300" s="12" t="n"/>
      <c r="B300" s="13" t="n"/>
      <c r="C300" s="13" t="n"/>
      <c r="D300" s="13" t="n"/>
      <c r="E300" s="13" t="n"/>
      <c r="F300" s="14" t="n"/>
      <c r="G300" s="15">
        <f>IF(F300="","",IF(OR(E300="Gross receipts or sales (line 1)",E300="Other business income (line 6)"),F300,0))</f>
        <v/>
      </c>
    </row>
    <row r="301">
      <c r="A301" s="12" t="n"/>
      <c r="B301" s="13" t="n"/>
      <c r="C301" s="13" t="n"/>
      <c r="D301" s="13" t="n"/>
      <c r="E301" s="13" t="n"/>
      <c r="F301" s="14" t="n"/>
      <c r="G301" s="15">
        <f>IF(F301="","",IF(OR(E301="Gross receipts or sales (line 1)",E301="Other business income (line 6)"),F301,0))</f>
        <v/>
      </c>
    </row>
    <row r="302">
      <c r="A302" s="12" t="n"/>
      <c r="B302" s="13" t="n"/>
      <c r="C302" s="13" t="n"/>
      <c r="D302" s="13" t="n"/>
      <c r="E302" s="13" t="n"/>
      <c r="F302" s="14" t="n"/>
      <c r="G302" s="15">
        <f>IF(F302="","",IF(OR(E302="Gross receipts or sales (line 1)",E302="Other business income (line 6)"),F302,0))</f>
        <v/>
      </c>
    </row>
    <row r="303">
      <c r="A303" s="12" t="n"/>
      <c r="B303" s="13" t="n"/>
      <c r="C303" s="13" t="n"/>
      <c r="D303" s="13" t="n"/>
      <c r="E303" s="13" t="n"/>
      <c r="F303" s="14" t="n"/>
      <c r="G303" s="15">
        <f>IF(F303="","",IF(OR(E303="Gross receipts or sales (line 1)",E303="Other business income (line 6)"),F303,0))</f>
        <v/>
      </c>
    </row>
    <row r="304">
      <c r="A304" s="12" t="n"/>
      <c r="B304" s="13" t="n"/>
      <c r="C304" s="13" t="n"/>
      <c r="D304" s="13" t="n"/>
      <c r="E304" s="13" t="n"/>
      <c r="F304" s="14" t="n"/>
      <c r="G304" s="15">
        <f>IF(F304="","",IF(OR(E304="Gross receipts or sales (line 1)",E304="Other business income (line 6)"),F304,0))</f>
        <v/>
      </c>
    </row>
    <row r="305">
      <c r="A305" s="12" t="n"/>
      <c r="B305" s="13" t="n"/>
      <c r="C305" s="13" t="n"/>
      <c r="D305" s="13" t="n"/>
      <c r="E305" s="13" t="n"/>
      <c r="F305" s="14" t="n"/>
      <c r="G305" s="15">
        <f>IF(F305="","",IF(OR(E305="Gross receipts or sales (line 1)",E305="Other business income (line 6)"),F305,0))</f>
        <v/>
      </c>
    </row>
    <row r="306">
      <c r="A306" s="12" t="n"/>
      <c r="B306" s="13" t="n"/>
      <c r="C306" s="13" t="n"/>
      <c r="D306" s="13" t="n"/>
      <c r="E306" s="13" t="n"/>
      <c r="F306" s="14" t="n"/>
      <c r="G306" s="15">
        <f>IF(F306="","",IF(OR(E306="Gross receipts or sales (line 1)",E306="Other business income (line 6)"),F306,0))</f>
        <v/>
      </c>
    </row>
    <row r="307">
      <c r="A307" s="12" t="n"/>
      <c r="B307" s="13" t="n"/>
      <c r="C307" s="13" t="n"/>
      <c r="D307" s="13" t="n"/>
      <c r="E307" s="13" t="n"/>
      <c r="F307" s="14" t="n"/>
      <c r="G307" s="15">
        <f>IF(F307="","",IF(OR(E307="Gross receipts or sales (line 1)",E307="Other business income (line 6)"),F307,0))</f>
        <v/>
      </c>
    </row>
    <row r="308">
      <c r="A308" s="12" t="n"/>
      <c r="B308" s="13" t="n"/>
      <c r="C308" s="13" t="n"/>
      <c r="D308" s="13" t="n"/>
      <c r="E308" s="13" t="n"/>
      <c r="F308" s="14" t="n"/>
      <c r="G308" s="15">
        <f>IF(F308="","",IF(OR(E308="Gross receipts or sales (line 1)",E308="Other business income (line 6)"),F308,0))</f>
        <v/>
      </c>
    </row>
    <row r="309">
      <c r="A309" s="12" t="n"/>
      <c r="B309" s="13" t="n"/>
      <c r="C309" s="13" t="n"/>
      <c r="D309" s="13" t="n"/>
      <c r="E309" s="13" t="n"/>
      <c r="F309" s="14" t="n"/>
      <c r="G309" s="15">
        <f>IF(F309="","",IF(OR(E309="Gross receipts or sales (line 1)",E309="Other business income (line 6)"),F309,0))</f>
        <v/>
      </c>
    </row>
    <row r="310">
      <c r="A310" s="12" t="n"/>
      <c r="B310" s="13" t="n"/>
      <c r="C310" s="13" t="n"/>
      <c r="D310" s="13" t="n"/>
      <c r="E310" s="13" t="n"/>
      <c r="F310" s="14" t="n"/>
      <c r="G310" s="15">
        <f>IF(F310="","",IF(OR(E310="Gross receipts or sales (line 1)",E310="Other business income (line 6)"),F310,0))</f>
        <v/>
      </c>
    </row>
    <row r="311">
      <c r="A311" s="12" t="n"/>
      <c r="B311" s="13" t="n"/>
      <c r="C311" s="13" t="n"/>
      <c r="D311" s="13" t="n"/>
      <c r="E311" s="13" t="n"/>
      <c r="F311" s="14" t="n"/>
      <c r="G311" s="15">
        <f>IF(F311="","",IF(OR(E311="Gross receipts or sales (line 1)",E311="Other business income (line 6)"),F311,0))</f>
        <v/>
      </c>
    </row>
    <row r="312">
      <c r="A312" s="12" t="n"/>
      <c r="B312" s="13" t="n"/>
      <c r="C312" s="13" t="n"/>
      <c r="D312" s="13" t="n"/>
      <c r="E312" s="13" t="n"/>
      <c r="F312" s="14" t="n"/>
      <c r="G312" s="15">
        <f>IF(F312="","",IF(OR(E312="Gross receipts or sales (line 1)",E312="Other business income (line 6)"),F312,0))</f>
        <v/>
      </c>
    </row>
    <row r="313">
      <c r="A313" s="12" t="n"/>
      <c r="B313" s="13" t="n"/>
      <c r="C313" s="13" t="n"/>
      <c r="D313" s="13" t="n"/>
      <c r="E313" s="13" t="n"/>
      <c r="F313" s="14" t="n"/>
      <c r="G313" s="15">
        <f>IF(F313="","",IF(OR(E313="Gross receipts or sales (line 1)",E313="Other business income (line 6)"),F313,0))</f>
        <v/>
      </c>
    </row>
    <row r="314">
      <c r="A314" s="12" t="n"/>
      <c r="B314" s="13" t="n"/>
      <c r="C314" s="13" t="n"/>
      <c r="D314" s="13" t="n"/>
      <c r="E314" s="13" t="n"/>
      <c r="F314" s="14" t="n"/>
      <c r="G314" s="15">
        <f>IF(F314="","",IF(OR(E314="Gross receipts or sales (line 1)",E314="Other business income (line 6)"),F314,0))</f>
        <v/>
      </c>
    </row>
    <row r="315">
      <c r="A315" s="12" t="n"/>
      <c r="B315" s="13" t="n"/>
      <c r="C315" s="13" t="n"/>
      <c r="D315" s="13" t="n"/>
      <c r="E315" s="13" t="n"/>
      <c r="F315" s="14" t="n"/>
      <c r="G315" s="15">
        <f>IF(F315="","",IF(OR(E315="Gross receipts or sales (line 1)",E315="Other business income (line 6)"),F315,0))</f>
        <v/>
      </c>
    </row>
    <row r="316">
      <c r="A316" s="12" t="n"/>
      <c r="B316" s="13" t="n"/>
      <c r="C316" s="13" t="n"/>
      <c r="D316" s="13" t="n"/>
      <c r="E316" s="13" t="n"/>
      <c r="F316" s="14" t="n"/>
      <c r="G316" s="15">
        <f>IF(F316="","",IF(OR(E316="Gross receipts or sales (line 1)",E316="Other business income (line 6)"),F316,0))</f>
        <v/>
      </c>
    </row>
    <row r="317">
      <c r="A317" s="12" t="n"/>
      <c r="B317" s="13" t="n"/>
      <c r="C317" s="13" t="n"/>
      <c r="D317" s="13" t="n"/>
      <c r="E317" s="13" t="n"/>
      <c r="F317" s="14" t="n"/>
      <c r="G317" s="15">
        <f>IF(F317="","",IF(OR(E317="Gross receipts or sales (line 1)",E317="Other business income (line 6)"),F317,0))</f>
        <v/>
      </c>
    </row>
    <row r="318">
      <c r="A318" s="12" t="n"/>
      <c r="B318" s="13" t="n"/>
      <c r="C318" s="13" t="n"/>
      <c r="D318" s="13" t="n"/>
      <c r="E318" s="13" t="n"/>
      <c r="F318" s="14" t="n"/>
      <c r="G318" s="15">
        <f>IF(F318="","",IF(OR(E318="Gross receipts or sales (line 1)",E318="Other business income (line 6)"),F318,0))</f>
        <v/>
      </c>
    </row>
    <row r="319">
      <c r="A319" s="12" t="n"/>
      <c r="B319" s="13" t="n"/>
      <c r="C319" s="13" t="n"/>
      <c r="D319" s="13" t="n"/>
      <c r="E319" s="13" t="n"/>
      <c r="F319" s="14" t="n"/>
      <c r="G319" s="15">
        <f>IF(F319="","",IF(OR(E319="Gross receipts or sales (line 1)",E319="Other business income (line 6)"),F319,0))</f>
        <v/>
      </c>
    </row>
    <row r="320">
      <c r="A320" s="12" t="n"/>
      <c r="B320" s="13" t="n"/>
      <c r="C320" s="13" t="n"/>
      <c r="D320" s="13" t="n"/>
      <c r="E320" s="13" t="n"/>
      <c r="F320" s="14" t="n"/>
      <c r="G320" s="15">
        <f>IF(F320="","",IF(OR(E320="Gross receipts or sales (line 1)",E320="Other business income (line 6)"),F320,0))</f>
        <v/>
      </c>
    </row>
    <row r="321">
      <c r="A321" s="12" t="n"/>
      <c r="B321" s="13" t="n"/>
      <c r="C321" s="13" t="n"/>
      <c r="D321" s="13" t="n"/>
      <c r="E321" s="13" t="n"/>
      <c r="F321" s="14" t="n"/>
      <c r="G321" s="15">
        <f>IF(F321="","",IF(OR(E321="Gross receipts or sales (line 1)",E321="Other business income (line 6)"),F321,0))</f>
        <v/>
      </c>
    </row>
    <row r="322">
      <c r="A322" s="12" t="n"/>
      <c r="B322" s="13" t="n"/>
      <c r="C322" s="13" t="n"/>
      <c r="D322" s="13" t="n"/>
      <c r="E322" s="13" t="n"/>
      <c r="F322" s="14" t="n"/>
      <c r="G322" s="15">
        <f>IF(F322="","",IF(OR(E322="Gross receipts or sales (line 1)",E322="Other business income (line 6)"),F322,0))</f>
        <v/>
      </c>
    </row>
    <row r="323">
      <c r="A323" s="12" t="n"/>
      <c r="B323" s="13" t="n"/>
      <c r="C323" s="13" t="n"/>
      <c r="D323" s="13" t="n"/>
      <c r="E323" s="13" t="n"/>
      <c r="F323" s="14" t="n"/>
      <c r="G323" s="15">
        <f>IF(F323="","",IF(OR(E323="Gross receipts or sales (line 1)",E323="Other business income (line 6)"),F323,0))</f>
        <v/>
      </c>
    </row>
    <row r="324">
      <c r="A324" s="12" t="n"/>
      <c r="B324" s="13" t="n"/>
      <c r="C324" s="13" t="n"/>
      <c r="D324" s="13" t="n"/>
      <c r="E324" s="13" t="n"/>
      <c r="F324" s="14" t="n"/>
      <c r="G324" s="15">
        <f>IF(F324="","",IF(OR(E324="Gross receipts or sales (line 1)",E324="Other business income (line 6)"),F324,0))</f>
        <v/>
      </c>
    </row>
    <row r="325">
      <c r="A325" s="12" t="n"/>
      <c r="B325" s="13" t="n"/>
      <c r="C325" s="13" t="n"/>
      <c r="D325" s="13" t="n"/>
      <c r="E325" s="13" t="n"/>
      <c r="F325" s="14" t="n"/>
      <c r="G325" s="15">
        <f>IF(F325="","",IF(OR(E325="Gross receipts or sales (line 1)",E325="Other business income (line 6)"),F325,0))</f>
        <v/>
      </c>
    </row>
    <row r="326">
      <c r="A326" s="12" t="n"/>
      <c r="B326" s="13" t="n"/>
      <c r="C326" s="13" t="n"/>
      <c r="D326" s="13" t="n"/>
      <c r="E326" s="13" t="n"/>
      <c r="F326" s="14" t="n"/>
      <c r="G326" s="15">
        <f>IF(F326="","",IF(OR(E326="Gross receipts or sales (line 1)",E326="Other business income (line 6)"),F326,0))</f>
        <v/>
      </c>
    </row>
    <row r="327">
      <c r="A327" s="12" t="n"/>
      <c r="B327" s="13" t="n"/>
      <c r="C327" s="13" t="n"/>
      <c r="D327" s="13" t="n"/>
      <c r="E327" s="13" t="n"/>
      <c r="F327" s="14" t="n"/>
      <c r="G327" s="15">
        <f>IF(F327="","",IF(OR(E327="Gross receipts or sales (line 1)",E327="Other business income (line 6)"),F327,0))</f>
        <v/>
      </c>
    </row>
    <row r="328">
      <c r="A328" s="12" t="n"/>
      <c r="B328" s="13" t="n"/>
      <c r="C328" s="13" t="n"/>
      <c r="D328" s="13" t="n"/>
      <c r="E328" s="13" t="n"/>
      <c r="F328" s="14" t="n"/>
      <c r="G328" s="15">
        <f>IF(F328="","",IF(OR(E328="Gross receipts or sales (line 1)",E328="Other business income (line 6)"),F328,0))</f>
        <v/>
      </c>
    </row>
    <row r="329">
      <c r="A329" s="12" t="n"/>
      <c r="B329" s="13" t="n"/>
      <c r="C329" s="13" t="n"/>
      <c r="D329" s="13" t="n"/>
      <c r="E329" s="13" t="n"/>
      <c r="F329" s="14" t="n"/>
      <c r="G329" s="15">
        <f>IF(F329="","",IF(OR(E329="Gross receipts or sales (line 1)",E329="Other business income (line 6)"),F329,0))</f>
        <v/>
      </c>
    </row>
    <row r="330">
      <c r="A330" s="12" t="n"/>
      <c r="B330" s="13" t="n"/>
      <c r="C330" s="13" t="n"/>
      <c r="D330" s="13" t="n"/>
      <c r="E330" s="13" t="n"/>
      <c r="F330" s="14" t="n"/>
      <c r="G330" s="15">
        <f>IF(F330="","",IF(OR(E330="Gross receipts or sales (line 1)",E330="Other business income (line 6)"),F330,0))</f>
        <v/>
      </c>
    </row>
    <row r="331">
      <c r="A331" s="12" t="n"/>
      <c r="B331" s="13" t="n"/>
      <c r="C331" s="13" t="n"/>
      <c r="D331" s="13" t="n"/>
      <c r="E331" s="13" t="n"/>
      <c r="F331" s="14" t="n"/>
      <c r="G331" s="15">
        <f>IF(F331="","",IF(OR(E331="Gross receipts or sales (line 1)",E331="Other business income (line 6)"),F331,0))</f>
        <v/>
      </c>
    </row>
    <row r="332">
      <c r="A332" s="12" t="n"/>
      <c r="B332" s="13" t="n"/>
      <c r="C332" s="13" t="n"/>
      <c r="D332" s="13" t="n"/>
      <c r="E332" s="13" t="n"/>
      <c r="F332" s="14" t="n"/>
      <c r="G332" s="15">
        <f>IF(F332="","",IF(OR(E332="Gross receipts or sales (line 1)",E332="Other business income (line 6)"),F332,0))</f>
        <v/>
      </c>
    </row>
    <row r="333">
      <c r="A333" s="12" t="n"/>
      <c r="B333" s="13" t="n"/>
      <c r="C333" s="13" t="n"/>
      <c r="D333" s="13" t="n"/>
      <c r="E333" s="13" t="n"/>
      <c r="F333" s="14" t="n"/>
      <c r="G333" s="15">
        <f>IF(F333="","",IF(OR(E333="Gross receipts or sales (line 1)",E333="Other business income (line 6)"),F333,0))</f>
        <v/>
      </c>
    </row>
    <row r="334">
      <c r="A334" s="12" t="n"/>
      <c r="B334" s="13" t="n"/>
      <c r="C334" s="13" t="n"/>
      <c r="D334" s="13" t="n"/>
      <c r="E334" s="13" t="n"/>
      <c r="F334" s="14" t="n"/>
      <c r="G334" s="15">
        <f>IF(F334="","",IF(OR(E334="Gross receipts or sales (line 1)",E334="Other business income (line 6)"),F334,0))</f>
        <v/>
      </c>
    </row>
    <row r="335">
      <c r="A335" s="12" t="n"/>
      <c r="B335" s="13" t="n"/>
      <c r="C335" s="13" t="n"/>
      <c r="D335" s="13" t="n"/>
      <c r="E335" s="13" t="n"/>
      <c r="F335" s="14" t="n"/>
      <c r="G335" s="15">
        <f>IF(F335="","",IF(OR(E335="Gross receipts or sales (line 1)",E335="Other business income (line 6)"),F335,0))</f>
        <v/>
      </c>
    </row>
    <row r="336">
      <c r="A336" s="12" t="n"/>
      <c r="B336" s="13" t="n"/>
      <c r="C336" s="13" t="n"/>
      <c r="D336" s="13" t="n"/>
      <c r="E336" s="13" t="n"/>
      <c r="F336" s="14" t="n"/>
      <c r="G336" s="15">
        <f>IF(F336="","",IF(OR(E336="Gross receipts or sales (line 1)",E336="Other business income (line 6)"),F336,0))</f>
        <v/>
      </c>
    </row>
    <row r="337">
      <c r="A337" s="12" t="n"/>
      <c r="B337" s="13" t="n"/>
      <c r="C337" s="13" t="n"/>
      <c r="D337" s="13" t="n"/>
      <c r="E337" s="13" t="n"/>
      <c r="F337" s="14" t="n"/>
      <c r="G337" s="15">
        <f>IF(F337="","",IF(OR(E337="Gross receipts or sales (line 1)",E337="Other business income (line 6)"),F337,0))</f>
        <v/>
      </c>
    </row>
    <row r="338">
      <c r="A338" s="12" t="n"/>
      <c r="B338" s="13" t="n"/>
      <c r="C338" s="13" t="n"/>
      <c r="D338" s="13" t="n"/>
      <c r="E338" s="13" t="n"/>
      <c r="F338" s="14" t="n"/>
      <c r="G338" s="15">
        <f>IF(F338="","",IF(OR(E338="Gross receipts or sales (line 1)",E338="Other business income (line 6)"),F338,0))</f>
        <v/>
      </c>
    </row>
    <row r="339">
      <c r="A339" s="12" t="n"/>
      <c r="B339" s="13" t="n"/>
      <c r="C339" s="13" t="n"/>
      <c r="D339" s="13" t="n"/>
      <c r="E339" s="13" t="n"/>
      <c r="F339" s="14" t="n"/>
      <c r="G339" s="15">
        <f>IF(F339="","",IF(OR(E339="Gross receipts or sales (line 1)",E339="Other business income (line 6)"),F339,0))</f>
        <v/>
      </c>
    </row>
    <row r="340">
      <c r="A340" s="12" t="n"/>
      <c r="B340" s="13" t="n"/>
      <c r="C340" s="13" t="n"/>
      <c r="D340" s="13" t="n"/>
      <c r="E340" s="13" t="n"/>
      <c r="F340" s="14" t="n"/>
      <c r="G340" s="15">
        <f>IF(F340="","",IF(OR(E340="Gross receipts or sales (line 1)",E340="Other business income (line 6)"),F340,0))</f>
        <v/>
      </c>
    </row>
    <row r="341">
      <c r="A341" s="12" t="n"/>
      <c r="B341" s="13" t="n"/>
      <c r="C341" s="13" t="n"/>
      <c r="D341" s="13" t="n"/>
      <c r="E341" s="13" t="n"/>
      <c r="F341" s="14" t="n"/>
      <c r="G341" s="15">
        <f>IF(F341="","",IF(OR(E341="Gross receipts or sales (line 1)",E341="Other business income (line 6)"),F341,0))</f>
        <v/>
      </c>
    </row>
    <row r="342">
      <c r="A342" s="12" t="n"/>
      <c r="B342" s="13" t="n"/>
      <c r="C342" s="13" t="n"/>
      <c r="D342" s="13" t="n"/>
      <c r="E342" s="13" t="n"/>
      <c r="F342" s="14" t="n"/>
      <c r="G342" s="15">
        <f>IF(F342="","",IF(OR(E342="Gross receipts or sales (line 1)",E342="Other business income (line 6)"),F342,0))</f>
        <v/>
      </c>
    </row>
    <row r="343">
      <c r="A343" s="12" t="n"/>
      <c r="B343" s="13" t="n"/>
      <c r="C343" s="13" t="n"/>
      <c r="D343" s="13" t="n"/>
      <c r="E343" s="13" t="n"/>
      <c r="F343" s="14" t="n"/>
      <c r="G343" s="15">
        <f>IF(F343="","",IF(OR(E343="Gross receipts or sales (line 1)",E343="Other business income (line 6)"),F343,0))</f>
        <v/>
      </c>
    </row>
    <row r="344">
      <c r="A344" s="12" t="n"/>
      <c r="B344" s="13" t="n"/>
      <c r="C344" s="13" t="n"/>
      <c r="D344" s="13" t="n"/>
      <c r="E344" s="13" t="n"/>
      <c r="F344" s="14" t="n"/>
      <c r="G344" s="15">
        <f>IF(F344="","",IF(OR(E344="Gross receipts or sales (line 1)",E344="Other business income (line 6)"),F344,0))</f>
        <v/>
      </c>
    </row>
    <row r="345">
      <c r="A345" s="12" t="n"/>
      <c r="B345" s="13" t="n"/>
      <c r="C345" s="13" t="n"/>
      <c r="D345" s="13" t="n"/>
      <c r="E345" s="13" t="n"/>
      <c r="F345" s="14" t="n"/>
      <c r="G345" s="15">
        <f>IF(F345="","",IF(OR(E345="Gross receipts or sales (line 1)",E345="Other business income (line 6)"),F345,0))</f>
        <v/>
      </c>
    </row>
    <row r="346">
      <c r="A346" s="12" t="n"/>
      <c r="B346" s="13" t="n"/>
      <c r="C346" s="13" t="n"/>
      <c r="D346" s="13" t="n"/>
      <c r="E346" s="13" t="n"/>
      <c r="F346" s="14" t="n"/>
      <c r="G346" s="15">
        <f>IF(F346="","",IF(OR(E346="Gross receipts or sales (line 1)",E346="Other business income (line 6)"),F346,0))</f>
        <v/>
      </c>
    </row>
    <row r="347">
      <c r="A347" s="12" t="n"/>
      <c r="B347" s="13" t="n"/>
      <c r="C347" s="13" t="n"/>
      <c r="D347" s="13" t="n"/>
      <c r="E347" s="13" t="n"/>
      <c r="F347" s="14" t="n"/>
      <c r="G347" s="15">
        <f>IF(F347="","",IF(OR(E347="Gross receipts or sales (line 1)",E347="Other business income (line 6)"),F347,0))</f>
        <v/>
      </c>
    </row>
    <row r="348">
      <c r="A348" s="12" t="n"/>
      <c r="B348" s="13" t="n"/>
      <c r="C348" s="13" t="n"/>
      <c r="D348" s="13" t="n"/>
      <c r="E348" s="13" t="n"/>
      <c r="F348" s="14" t="n"/>
      <c r="G348" s="15">
        <f>IF(F348="","",IF(OR(E348="Gross receipts or sales (line 1)",E348="Other business income (line 6)"),F348,0))</f>
        <v/>
      </c>
    </row>
    <row r="349">
      <c r="A349" s="12" t="n"/>
      <c r="B349" s="13" t="n"/>
      <c r="C349" s="13" t="n"/>
      <c r="D349" s="13" t="n"/>
      <c r="E349" s="13" t="n"/>
      <c r="F349" s="14" t="n"/>
      <c r="G349" s="15">
        <f>IF(F349="","",IF(OR(E349="Gross receipts or sales (line 1)",E349="Other business income (line 6)"),F349,0))</f>
        <v/>
      </c>
    </row>
    <row r="350">
      <c r="A350" s="12" t="n"/>
      <c r="B350" s="13" t="n"/>
      <c r="C350" s="13" t="n"/>
      <c r="D350" s="13" t="n"/>
      <c r="E350" s="13" t="n"/>
      <c r="F350" s="14" t="n"/>
      <c r="G350" s="15">
        <f>IF(F350="","",IF(OR(E350="Gross receipts or sales (line 1)",E350="Other business income (line 6)"),F350,0))</f>
        <v/>
      </c>
    </row>
    <row r="351">
      <c r="A351" s="12" t="n"/>
      <c r="B351" s="13" t="n"/>
      <c r="C351" s="13" t="n"/>
      <c r="D351" s="13" t="n"/>
      <c r="E351" s="13" t="n"/>
      <c r="F351" s="14" t="n"/>
      <c r="G351" s="15">
        <f>IF(F351="","",IF(OR(E351="Gross receipts or sales (line 1)",E351="Other business income (line 6)"),F351,0))</f>
        <v/>
      </c>
    </row>
    <row r="352">
      <c r="A352" s="12" t="n"/>
      <c r="B352" s="13" t="n"/>
      <c r="C352" s="13" t="n"/>
      <c r="D352" s="13" t="n"/>
      <c r="E352" s="13" t="n"/>
      <c r="F352" s="14" t="n"/>
      <c r="G352" s="15">
        <f>IF(F352="","",IF(OR(E352="Gross receipts or sales (line 1)",E352="Other business income (line 6)"),F352,0))</f>
        <v/>
      </c>
    </row>
    <row r="353">
      <c r="A353" s="12" t="n"/>
      <c r="B353" s="13" t="n"/>
      <c r="C353" s="13" t="n"/>
      <c r="D353" s="13" t="n"/>
      <c r="E353" s="13" t="n"/>
      <c r="F353" s="14" t="n"/>
      <c r="G353" s="15">
        <f>IF(F353="","",IF(OR(E353="Gross receipts or sales (line 1)",E353="Other business income (line 6)"),F353,0))</f>
        <v/>
      </c>
    </row>
    <row r="354">
      <c r="A354" s="12" t="n"/>
      <c r="B354" s="13" t="n"/>
      <c r="C354" s="13" t="n"/>
      <c r="D354" s="13" t="n"/>
      <c r="E354" s="13" t="n"/>
      <c r="F354" s="14" t="n"/>
      <c r="G354" s="15">
        <f>IF(F354="","",IF(OR(E354="Gross receipts or sales (line 1)",E354="Other business income (line 6)"),F354,0))</f>
        <v/>
      </c>
    </row>
    <row r="355">
      <c r="A355" s="12" t="n"/>
      <c r="B355" s="13" t="n"/>
      <c r="C355" s="13" t="n"/>
      <c r="D355" s="13" t="n"/>
      <c r="E355" s="13" t="n"/>
      <c r="F355" s="14" t="n"/>
      <c r="G355" s="15">
        <f>IF(F355="","",IF(OR(E355="Gross receipts or sales (line 1)",E355="Other business income (line 6)"),F355,0))</f>
        <v/>
      </c>
    </row>
    <row r="356">
      <c r="A356" s="12" t="n"/>
      <c r="B356" s="13" t="n"/>
      <c r="C356" s="13" t="n"/>
      <c r="D356" s="13" t="n"/>
      <c r="E356" s="13" t="n"/>
      <c r="F356" s="14" t="n"/>
      <c r="G356" s="15">
        <f>IF(F356="","",IF(OR(E356="Gross receipts or sales (line 1)",E356="Other business income (line 6)"),F356,0))</f>
        <v/>
      </c>
    </row>
    <row r="357">
      <c r="A357" s="12" t="n"/>
      <c r="B357" s="13" t="n"/>
      <c r="C357" s="13" t="n"/>
      <c r="D357" s="13" t="n"/>
      <c r="E357" s="13" t="n"/>
      <c r="F357" s="14" t="n"/>
      <c r="G357" s="15">
        <f>IF(F357="","",IF(OR(E357="Gross receipts or sales (line 1)",E357="Other business income (line 6)"),F357,0))</f>
        <v/>
      </c>
    </row>
    <row r="358">
      <c r="A358" s="12" t="n"/>
      <c r="B358" s="13" t="n"/>
      <c r="C358" s="13" t="n"/>
      <c r="D358" s="13" t="n"/>
      <c r="E358" s="13" t="n"/>
      <c r="F358" s="14" t="n"/>
      <c r="G358" s="15">
        <f>IF(F358="","",IF(OR(E358="Gross receipts or sales (line 1)",E358="Other business income (line 6)"),F358,0))</f>
        <v/>
      </c>
    </row>
    <row r="359">
      <c r="A359" s="12" t="n"/>
      <c r="B359" s="13" t="n"/>
      <c r="C359" s="13" t="n"/>
      <c r="D359" s="13" t="n"/>
      <c r="E359" s="13" t="n"/>
      <c r="F359" s="14" t="n"/>
      <c r="G359" s="15">
        <f>IF(F359="","",IF(OR(E359="Gross receipts or sales (line 1)",E359="Other business income (line 6)"),F359,0))</f>
        <v/>
      </c>
    </row>
    <row r="360">
      <c r="A360" s="12" t="n"/>
      <c r="B360" s="13" t="n"/>
      <c r="C360" s="13" t="n"/>
      <c r="D360" s="13" t="n"/>
      <c r="E360" s="13" t="n"/>
      <c r="F360" s="14" t="n"/>
      <c r="G360" s="15">
        <f>IF(F360="","",IF(OR(E360="Gross receipts or sales (line 1)",E360="Other business income (line 6)"),F360,0))</f>
        <v/>
      </c>
    </row>
    <row r="361">
      <c r="A361" s="12" t="n"/>
      <c r="B361" s="13" t="n"/>
      <c r="C361" s="13" t="n"/>
      <c r="D361" s="13" t="n"/>
      <c r="E361" s="13" t="n"/>
      <c r="F361" s="14" t="n"/>
      <c r="G361" s="15">
        <f>IF(F361="","",IF(OR(E361="Gross receipts or sales (line 1)",E361="Other business income (line 6)"),F361,0))</f>
        <v/>
      </c>
    </row>
    <row r="362">
      <c r="A362" s="12" t="n"/>
      <c r="B362" s="13" t="n"/>
      <c r="C362" s="13" t="n"/>
      <c r="D362" s="13" t="n"/>
      <c r="E362" s="13" t="n"/>
      <c r="F362" s="14" t="n"/>
      <c r="G362" s="15">
        <f>IF(F362="","",IF(OR(E362="Gross receipts or sales (line 1)",E362="Other business income (line 6)"),F362,0))</f>
        <v/>
      </c>
    </row>
    <row r="363">
      <c r="A363" s="12" t="n"/>
      <c r="B363" s="13" t="n"/>
      <c r="C363" s="13" t="n"/>
      <c r="D363" s="13" t="n"/>
      <c r="E363" s="13" t="n"/>
      <c r="F363" s="14" t="n"/>
      <c r="G363" s="15">
        <f>IF(F363="","",IF(OR(E363="Gross receipts or sales (line 1)",E363="Other business income (line 6)"),F363,0))</f>
        <v/>
      </c>
    </row>
    <row r="364">
      <c r="A364" s="12" t="n"/>
      <c r="B364" s="13" t="n"/>
      <c r="C364" s="13" t="n"/>
      <c r="D364" s="13" t="n"/>
      <c r="E364" s="13" t="n"/>
      <c r="F364" s="14" t="n"/>
      <c r="G364" s="15">
        <f>IF(F364="","",IF(OR(E364="Gross receipts or sales (line 1)",E364="Other business income (line 6)"),F364,0))</f>
        <v/>
      </c>
    </row>
    <row r="365">
      <c r="A365" s="12" t="n"/>
      <c r="B365" s="13" t="n"/>
      <c r="C365" s="13" t="n"/>
      <c r="D365" s="13" t="n"/>
      <c r="E365" s="13" t="n"/>
      <c r="F365" s="14" t="n"/>
      <c r="G365" s="15">
        <f>IF(F365="","",IF(OR(E365="Gross receipts or sales (line 1)",E365="Other business income (line 6)"),F365,0))</f>
        <v/>
      </c>
    </row>
    <row r="366">
      <c r="A366" s="12" t="n"/>
      <c r="B366" s="13" t="n"/>
      <c r="C366" s="13" t="n"/>
      <c r="D366" s="13" t="n"/>
      <c r="E366" s="13" t="n"/>
      <c r="F366" s="14" t="n"/>
      <c r="G366" s="15">
        <f>IF(F366="","",IF(OR(E366="Gross receipts or sales (line 1)",E366="Other business income (line 6)"),F366,0))</f>
        <v/>
      </c>
    </row>
    <row r="367">
      <c r="A367" s="12" t="n"/>
      <c r="B367" s="13" t="n"/>
      <c r="C367" s="13" t="n"/>
      <c r="D367" s="13" t="n"/>
      <c r="E367" s="13" t="n"/>
      <c r="F367" s="14" t="n"/>
      <c r="G367" s="15">
        <f>IF(F367="","",IF(OR(E367="Gross receipts or sales (line 1)",E367="Other business income (line 6)"),F367,0))</f>
        <v/>
      </c>
    </row>
    <row r="368">
      <c r="A368" s="12" t="n"/>
      <c r="B368" s="13" t="n"/>
      <c r="C368" s="13" t="n"/>
      <c r="D368" s="13" t="n"/>
      <c r="E368" s="13" t="n"/>
      <c r="F368" s="14" t="n"/>
      <c r="G368" s="15">
        <f>IF(F368="","",IF(OR(E368="Gross receipts or sales (line 1)",E368="Other business income (line 6)"),F368,0))</f>
        <v/>
      </c>
    </row>
    <row r="369">
      <c r="A369" s="12" t="n"/>
      <c r="B369" s="13" t="n"/>
      <c r="C369" s="13" t="n"/>
      <c r="D369" s="13" t="n"/>
      <c r="E369" s="13" t="n"/>
      <c r="F369" s="14" t="n"/>
      <c r="G369" s="15">
        <f>IF(F369="","",IF(OR(E369="Gross receipts or sales (line 1)",E369="Other business income (line 6)"),F369,0))</f>
        <v/>
      </c>
    </row>
    <row r="370">
      <c r="A370" s="12" t="n"/>
      <c r="B370" s="13" t="n"/>
      <c r="C370" s="13" t="n"/>
      <c r="D370" s="13" t="n"/>
      <c r="E370" s="13" t="n"/>
      <c r="F370" s="14" t="n"/>
      <c r="G370" s="15">
        <f>IF(F370="","",IF(OR(E370="Gross receipts or sales (line 1)",E370="Other business income (line 6)"),F370,0))</f>
        <v/>
      </c>
    </row>
    <row r="371">
      <c r="A371" s="12" t="n"/>
      <c r="B371" s="13" t="n"/>
      <c r="C371" s="13" t="n"/>
      <c r="D371" s="13" t="n"/>
      <c r="E371" s="13" t="n"/>
      <c r="F371" s="14" t="n"/>
      <c r="G371" s="15">
        <f>IF(F371="","",IF(OR(E371="Gross receipts or sales (line 1)",E371="Other business income (line 6)"),F371,0))</f>
        <v/>
      </c>
    </row>
    <row r="372">
      <c r="A372" s="12" t="n"/>
      <c r="B372" s="13" t="n"/>
      <c r="C372" s="13" t="n"/>
      <c r="D372" s="13" t="n"/>
      <c r="E372" s="13" t="n"/>
      <c r="F372" s="14" t="n"/>
      <c r="G372" s="15">
        <f>IF(F372="","",IF(OR(E372="Gross receipts or sales (line 1)",E372="Other business income (line 6)"),F372,0))</f>
        <v/>
      </c>
    </row>
    <row r="373">
      <c r="A373" s="12" t="n"/>
      <c r="B373" s="13" t="n"/>
      <c r="C373" s="13" t="n"/>
      <c r="D373" s="13" t="n"/>
      <c r="E373" s="13" t="n"/>
      <c r="F373" s="14" t="n"/>
      <c r="G373" s="15">
        <f>IF(F373="","",IF(OR(E373="Gross receipts or sales (line 1)",E373="Other business income (line 6)"),F373,0))</f>
        <v/>
      </c>
    </row>
    <row r="374">
      <c r="A374" s="12" t="n"/>
      <c r="B374" s="13" t="n"/>
      <c r="C374" s="13" t="n"/>
      <c r="D374" s="13" t="n"/>
      <c r="E374" s="13" t="n"/>
      <c r="F374" s="14" t="n"/>
      <c r="G374" s="15">
        <f>IF(F374="","",IF(OR(E374="Gross receipts or sales (line 1)",E374="Other business income (line 6)"),F374,0))</f>
        <v/>
      </c>
    </row>
    <row r="375">
      <c r="A375" s="12" t="n"/>
      <c r="B375" s="13" t="n"/>
      <c r="C375" s="13" t="n"/>
      <c r="D375" s="13" t="n"/>
      <c r="E375" s="13" t="n"/>
      <c r="F375" s="14" t="n"/>
      <c r="G375" s="15">
        <f>IF(F375="","",IF(OR(E375="Gross receipts or sales (line 1)",E375="Other business income (line 6)"),F375,0))</f>
        <v/>
      </c>
    </row>
    <row r="376">
      <c r="A376" s="12" t="n"/>
      <c r="B376" s="13" t="n"/>
      <c r="C376" s="13" t="n"/>
      <c r="D376" s="13" t="n"/>
      <c r="E376" s="13" t="n"/>
      <c r="F376" s="14" t="n"/>
      <c r="G376" s="15">
        <f>IF(F376="","",IF(OR(E376="Gross receipts or sales (line 1)",E376="Other business income (line 6)"),F376,0))</f>
        <v/>
      </c>
    </row>
    <row r="377">
      <c r="A377" s="12" t="n"/>
      <c r="B377" s="13" t="n"/>
      <c r="C377" s="13" t="n"/>
      <c r="D377" s="13" t="n"/>
      <c r="E377" s="13" t="n"/>
      <c r="F377" s="14" t="n"/>
      <c r="G377" s="15">
        <f>IF(F377="","",IF(OR(E377="Gross receipts or sales (line 1)",E377="Other business income (line 6)"),F377,0))</f>
        <v/>
      </c>
    </row>
    <row r="378">
      <c r="A378" s="12" t="n"/>
      <c r="B378" s="13" t="n"/>
      <c r="C378" s="13" t="n"/>
      <c r="D378" s="13" t="n"/>
      <c r="E378" s="13" t="n"/>
      <c r="F378" s="14" t="n"/>
      <c r="G378" s="15">
        <f>IF(F378="","",IF(OR(E378="Gross receipts or sales (line 1)",E378="Other business income (line 6)"),F378,0))</f>
        <v/>
      </c>
    </row>
    <row r="379">
      <c r="A379" s="12" t="n"/>
      <c r="B379" s="13" t="n"/>
      <c r="C379" s="13" t="n"/>
      <c r="D379" s="13" t="n"/>
      <c r="E379" s="13" t="n"/>
      <c r="F379" s="14" t="n"/>
      <c r="G379" s="15">
        <f>IF(F379="","",IF(OR(E379="Gross receipts or sales (line 1)",E379="Other business income (line 6)"),F379,0))</f>
        <v/>
      </c>
    </row>
    <row r="380">
      <c r="A380" s="12" t="n"/>
      <c r="B380" s="13" t="n"/>
      <c r="C380" s="13" t="n"/>
      <c r="D380" s="13" t="n"/>
      <c r="E380" s="13" t="n"/>
      <c r="F380" s="14" t="n"/>
      <c r="G380" s="15">
        <f>IF(F380="","",IF(OR(E380="Gross receipts or sales (line 1)",E380="Other business income (line 6)"),F380,0))</f>
        <v/>
      </c>
    </row>
    <row r="381">
      <c r="A381" s="12" t="n"/>
      <c r="B381" s="13" t="n"/>
      <c r="C381" s="13" t="n"/>
      <c r="D381" s="13" t="n"/>
      <c r="E381" s="13" t="n"/>
      <c r="F381" s="14" t="n"/>
      <c r="G381" s="15">
        <f>IF(F381="","",IF(OR(E381="Gross receipts or sales (line 1)",E381="Other business income (line 6)"),F381,0))</f>
        <v/>
      </c>
    </row>
    <row r="382">
      <c r="A382" s="12" t="n"/>
      <c r="B382" s="13" t="n"/>
      <c r="C382" s="13" t="n"/>
      <c r="D382" s="13" t="n"/>
      <c r="E382" s="13" t="n"/>
      <c r="F382" s="14" t="n"/>
      <c r="G382" s="15">
        <f>IF(F382="","",IF(OR(E382="Gross receipts or sales (line 1)",E382="Other business income (line 6)"),F382,0))</f>
        <v/>
      </c>
    </row>
    <row r="383">
      <c r="A383" s="12" t="n"/>
      <c r="B383" s="13" t="n"/>
      <c r="C383" s="13" t="n"/>
      <c r="D383" s="13" t="n"/>
      <c r="E383" s="13" t="n"/>
      <c r="F383" s="14" t="n"/>
      <c r="G383" s="15">
        <f>IF(F383="","",IF(OR(E383="Gross receipts or sales (line 1)",E383="Other business income (line 6)"),F383,0))</f>
        <v/>
      </c>
    </row>
    <row r="384">
      <c r="A384" s="12" t="n"/>
      <c r="B384" s="13" t="n"/>
      <c r="C384" s="13" t="n"/>
      <c r="D384" s="13" t="n"/>
      <c r="E384" s="13" t="n"/>
      <c r="F384" s="14" t="n"/>
      <c r="G384" s="15">
        <f>IF(F384="","",IF(OR(E384="Gross receipts or sales (line 1)",E384="Other business income (line 6)"),F384,0))</f>
        <v/>
      </c>
    </row>
    <row r="385">
      <c r="A385" s="12" t="n"/>
      <c r="B385" s="13" t="n"/>
      <c r="C385" s="13" t="n"/>
      <c r="D385" s="13" t="n"/>
      <c r="E385" s="13" t="n"/>
      <c r="F385" s="14" t="n"/>
      <c r="G385" s="15">
        <f>IF(F385="","",IF(OR(E385="Gross receipts or sales (line 1)",E385="Other business income (line 6)"),F385,0))</f>
        <v/>
      </c>
    </row>
    <row r="386">
      <c r="A386" s="12" t="n"/>
      <c r="B386" s="13" t="n"/>
      <c r="C386" s="13" t="n"/>
      <c r="D386" s="13" t="n"/>
      <c r="E386" s="13" t="n"/>
      <c r="F386" s="14" t="n"/>
      <c r="G386" s="15">
        <f>IF(F386="","",IF(OR(E386="Gross receipts or sales (line 1)",E386="Other business income (line 6)"),F386,0))</f>
        <v/>
      </c>
    </row>
    <row r="387">
      <c r="A387" s="12" t="n"/>
      <c r="B387" s="13" t="n"/>
      <c r="C387" s="13" t="n"/>
      <c r="D387" s="13" t="n"/>
      <c r="E387" s="13" t="n"/>
      <c r="F387" s="14" t="n"/>
      <c r="G387" s="15">
        <f>IF(F387="","",IF(OR(E387="Gross receipts or sales (line 1)",E387="Other business income (line 6)"),F387,0))</f>
        <v/>
      </c>
    </row>
    <row r="388">
      <c r="A388" s="12" t="n"/>
      <c r="B388" s="13" t="n"/>
      <c r="C388" s="13" t="n"/>
      <c r="D388" s="13" t="n"/>
      <c r="E388" s="13" t="n"/>
      <c r="F388" s="14" t="n"/>
      <c r="G388" s="15">
        <f>IF(F388="","",IF(OR(E388="Gross receipts or sales (line 1)",E388="Other business income (line 6)"),F388,0))</f>
        <v/>
      </c>
    </row>
    <row r="389">
      <c r="A389" s="12" t="n"/>
      <c r="B389" s="13" t="n"/>
      <c r="C389" s="13" t="n"/>
      <c r="D389" s="13" t="n"/>
      <c r="E389" s="13" t="n"/>
      <c r="F389" s="14" t="n"/>
      <c r="G389" s="15">
        <f>IF(F389="","",IF(OR(E389="Gross receipts or sales (line 1)",E389="Other business income (line 6)"),F389,0))</f>
        <v/>
      </c>
    </row>
    <row r="390">
      <c r="A390" s="12" t="n"/>
      <c r="B390" s="13" t="n"/>
      <c r="C390" s="13" t="n"/>
      <c r="D390" s="13" t="n"/>
      <c r="E390" s="13" t="n"/>
      <c r="F390" s="14" t="n"/>
      <c r="G390" s="15">
        <f>IF(F390="","",IF(OR(E390="Gross receipts or sales (line 1)",E390="Other business income (line 6)"),F390,0))</f>
        <v/>
      </c>
    </row>
    <row r="391">
      <c r="A391" s="12" t="n"/>
      <c r="B391" s="13" t="n"/>
      <c r="C391" s="13" t="n"/>
      <c r="D391" s="13" t="n"/>
      <c r="E391" s="13" t="n"/>
      <c r="F391" s="14" t="n"/>
      <c r="G391" s="15">
        <f>IF(F391="","",IF(OR(E391="Gross receipts or sales (line 1)",E391="Other business income (line 6)"),F391,0))</f>
        <v/>
      </c>
    </row>
    <row r="392">
      <c r="A392" s="12" t="n"/>
      <c r="B392" s="13" t="n"/>
      <c r="C392" s="13" t="n"/>
      <c r="D392" s="13" t="n"/>
      <c r="E392" s="13" t="n"/>
      <c r="F392" s="14" t="n"/>
      <c r="G392" s="15">
        <f>IF(F392="","",IF(OR(E392="Gross receipts or sales (line 1)",E392="Other business income (line 6)"),F392,0))</f>
        <v/>
      </c>
    </row>
    <row r="393">
      <c r="A393" s="12" t="n"/>
      <c r="B393" s="13" t="n"/>
      <c r="C393" s="13" t="n"/>
      <c r="D393" s="13" t="n"/>
      <c r="E393" s="13" t="n"/>
      <c r="F393" s="14" t="n"/>
      <c r="G393" s="15">
        <f>IF(F393="","",IF(OR(E393="Gross receipts or sales (line 1)",E393="Other business income (line 6)"),F393,0))</f>
        <v/>
      </c>
    </row>
    <row r="394">
      <c r="A394" s="12" t="n"/>
      <c r="B394" s="13" t="n"/>
      <c r="C394" s="13" t="n"/>
      <c r="D394" s="13" t="n"/>
      <c r="E394" s="13" t="n"/>
      <c r="F394" s="14" t="n"/>
      <c r="G394" s="15">
        <f>IF(F394="","",IF(OR(E394="Gross receipts or sales (line 1)",E394="Other business income (line 6)"),F394,0))</f>
        <v/>
      </c>
    </row>
    <row r="395">
      <c r="A395" s="12" t="n"/>
      <c r="B395" s="13" t="n"/>
      <c r="C395" s="13" t="n"/>
      <c r="D395" s="13" t="n"/>
      <c r="E395" s="13" t="n"/>
      <c r="F395" s="14" t="n"/>
      <c r="G395" s="15">
        <f>IF(F395="","",IF(OR(E395="Gross receipts or sales (line 1)",E395="Other business income (line 6)"),F395,0))</f>
        <v/>
      </c>
    </row>
    <row r="396">
      <c r="A396" s="12" t="n"/>
      <c r="B396" s="13" t="n"/>
      <c r="C396" s="13" t="n"/>
      <c r="D396" s="13" t="n"/>
      <c r="E396" s="13" t="n"/>
      <c r="F396" s="14" t="n"/>
      <c r="G396" s="15">
        <f>IF(F396="","",IF(OR(E396="Gross receipts or sales (line 1)",E396="Other business income (line 6)"),F396,0))</f>
        <v/>
      </c>
    </row>
    <row r="397">
      <c r="A397" s="12" t="n"/>
      <c r="B397" s="13" t="n"/>
      <c r="C397" s="13" t="n"/>
      <c r="D397" s="13" t="n"/>
      <c r="E397" s="13" t="n"/>
      <c r="F397" s="14" t="n"/>
      <c r="G397" s="15">
        <f>IF(F397="","",IF(OR(E397="Gross receipts or sales (line 1)",E397="Other business income (line 6)"),F397,0))</f>
        <v/>
      </c>
    </row>
    <row r="398">
      <c r="A398" s="12" t="n"/>
      <c r="B398" s="13" t="n"/>
      <c r="C398" s="13" t="n"/>
      <c r="D398" s="13" t="n"/>
      <c r="E398" s="13" t="n"/>
      <c r="F398" s="14" t="n"/>
      <c r="G398" s="15">
        <f>IF(F398="","",IF(OR(E398="Gross receipts or sales (line 1)",E398="Other business income (line 6)"),F398,0))</f>
        <v/>
      </c>
    </row>
    <row r="399">
      <c r="A399" s="12" t="n"/>
      <c r="B399" s="13" t="n"/>
      <c r="C399" s="13" t="n"/>
      <c r="D399" s="13" t="n"/>
      <c r="E399" s="13" t="n"/>
      <c r="F399" s="14" t="n"/>
      <c r="G399" s="15">
        <f>IF(F399="","",IF(OR(E399="Gross receipts or sales (line 1)",E399="Other business income (line 6)"),F399,0))</f>
        <v/>
      </c>
    </row>
    <row r="400">
      <c r="A400" s="12" t="n"/>
      <c r="B400" s="13" t="n"/>
      <c r="C400" s="13" t="n"/>
      <c r="D400" s="13" t="n"/>
      <c r="E400" s="13" t="n"/>
      <c r="F400" s="14" t="n"/>
      <c r="G400" s="15">
        <f>IF(F400="","",IF(OR(E400="Gross receipts or sales (line 1)",E400="Other business income (line 6)"),F400,0))</f>
        <v/>
      </c>
    </row>
    <row r="401">
      <c r="A401" s="12" t="n"/>
      <c r="B401" s="13" t="n"/>
      <c r="C401" s="13" t="n"/>
      <c r="D401" s="13" t="n"/>
      <c r="E401" s="13" t="n"/>
      <c r="F401" s="14" t="n"/>
      <c r="G401" s="15">
        <f>IF(F401="","",IF(OR(E401="Gross receipts or sales (line 1)",E401="Other business income (line 6)"),F401,0))</f>
        <v/>
      </c>
    </row>
    <row r="402">
      <c r="A402" s="12" t="n"/>
      <c r="B402" s="13" t="n"/>
      <c r="C402" s="13" t="n"/>
      <c r="D402" s="13" t="n"/>
      <c r="E402" s="13" t="n"/>
      <c r="F402" s="14" t="n"/>
      <c r="G402" s="15">
        <f>IF(F402="","",IF(OR(E402="Gross receipts or sales (line 1)",E402="Other business income (line 6)"),F402,0))</f>
        <v/>
      </c>
    </row>
    <row r="403">
      <c r="A403" s="12" t="n"/>
      <c r="B403" s="13" t="n"/>
      <c r="C403" s="13" t="n"/>
      <c r="D403" s="13" t="n"/>
      <c r="E403" s="13" t="n"/>
      <c r="F403" s="14" t="n"/>
      <c r="G403" s="15">
        <f>IF(F403="","",IF(OR(E403="Gross receipts or sales (line 1)",E403="Other business income (line 6)"),F403,0))</f>
        <v/>
      </c>
    </row>
    <row r="404">
      <c r="A404" s="12" t="n"/>
      <c r="B404" s="13" t="n"/>
      <c r="C404" s="13" t="n"/>
      <c r="D404" s="13" t="n"/>
      <c r="E404" s="13" t="n"/>
      <c r="F404" s="14" t="n"/>
      <c r="G404" s="15">
        <f>IF(F404="","",IF(OR(E404="Gross receipts or sales (line 1)",E404="Other business income (line 6)"),F404,0))</f>
        <v/>
      </c>
    </row>
    <row r="405">
      <c r="A405" s="12" t="n"/>
      <c r="B405" s="13" t="n"/>
      <c r="C405" s="13" t="n"/>
      <c r="D405" s="13" t="n"/>
      <c r="E405" s="13" t="n"/>
      <c r="F405" s="14" t="n"/>
      <c r="G405" s="15">
        <f>IF(F405="","",IF(OR(E405="Gross receipts or sales (line 1)",E405="Other business income (line 6)"),F405,0))</f>
        <v/>
      </c>
    </row>
    <row r="406">
      <c r="A406" s="12" t="n"/>
      <c r="B406" s="13" t="n"/>
      <c r="C406" s="13" t="n"/>
      <c r="D406" s="13" t="n"/>
      <c r="E406" s="13" t="n"/>
      <c r="F406" s="14" t="n"/>
      <c r="G406" s="15">
        <f>IF(F406="","",IF(OR(E406="Gross receipts or sales (line 1)",E406="Other business income (line 6)"),F406,0))</f>
        <v/>
      </c>
    </row>
    <row r="407">
      <c r="A407" s="12" t="n"/>
      <c r="B407" s="13" t="n"/>
      <c r="C407" s="13" t="n"/>
      <c r="D407" s="13" t="n"/>
      <c r="E407" s="13" t="n"/>
      <c r="F407" s="14" t="n"/>
      <c r="G407" s="15">
        <f>IF(F407="","",IF(OR(E407="Gross receipts or sales (line 1)",E407="Other business income (line 6)"),F407,0))</f>
        <v/>
      </c>
    </row>
    <row r="408">
      <c r="A408" s="12" t="n"/>
      <c r="B408" s="13" t="n"/>
      <c r="C408" s="13" t="n"/>
      <c r="D408" s="13" t="n"/>
      <c r="E408" s="13" t="n"/>
      <c r="F408" s="14" t="n"/>
      <c r="G408" s="15">
        <f>IF(F408="","",IF(OR(E408="Gross receipts or sales (line 1)",E408="Other business income (line 6)"),F408,0))</f>
        <v/>
      </c>
    </row>
    <row r="409">
      <c r="A409" s="12" t="n"/>
      <c r="B409" s="13" t="n"/>
      <c r="C409" s="13" t="n"/>
      <c r="D409" s="13" t="n"/>
      <c r="E409" s="13" t="n"/>
      <c r="F409" s="14" t="n"/>
      <c r="G409" s="15">
        <f>IF(F409="","",IF(OR(E409="Gross receipts or sales (line 1)",E409="Other business income (line 6)"),F409,0))</f>
        <v/>
      </c>
    </row>
    <row r="410">
      <c r="A410" s="12" t="n"/>
      <c r="B410" s="13" t="n"/>
      <c r="C410" s="13" t="n"/>
      <c r="D410" s="13" t="n"/>
      <c r="E410" s="13" t="n"/>
      <c r="F410" s="14" t="n"/>
      <c r="G410" s="15">
        <f>IF(F410="","",IF(OR(E410="Gross receipts or sales (line 1)",E410="Other business income (line 6)"),F410,0))</f>
        <v/>
      </c>
    </row>
    <row r="411">
      <c r="A411" s="12" t="n"/>
      <c r="B411" s="13" t="n"/>
      <c r="C411" s="13" t="n"/>
      <c r="D411" s="13" t="n"/>
      <c r="E411" s="13" t="n"/>
      <c r="F411" s="14" t="n"/>
      <c r="G411" s="15">
        <f>IF(F411="","",IF(OR(E411="Gross receipts or sales (line 1)",E411="Other business income (line 6)"),F411,0))</f>
        <v/>
      </c>
    </row>
    <row r="412">
      <c r="A412" s="12" t="n"/>
      <c r="B412" s="13" t="n"/>
      <c r="C412" s="13" t="n"/>
      <c r="D412" s="13" t="n"/>
      <c r="E412" s="13" t="n"/>
      <c r="F412" s="14" t="n"/>
      <c r="G412" s="15">
        <f>IF(F412="","",IF(OR(E412="Gross receipts or sales (line 1)",E412="Other business income (line 6)"),F412,0))</f>
        <v/>
      </c>
    </row>
    <row r="413">
      <c r="A413" s="12" t="n"/>
      <c r="B413" s="13" t="n"/>
      <c r="C413" s="13" t="n"/>
      <c r="D413" s="13" t="n"/>
      <c r="E413" s="13" t="n"/>
      <c r="F413" s="14" t="n"/>
      <c r="G413" s="15">
        <f>IF(F413="","",IF(OR(E413="Gross receipts or sales (line 1)",E413="Other business income (line 6)"),F413,0))</f>
        <v/>
      </c>
    </row>
    <row r="414">
      <c r="A414" s="12" t="n"/>
      <c r="B414" s="13" t="n"/>
      <c r="C414" s="13" t="n"/>
      <c r="D414" s="13" t="n"/>
      <c r="E414" s="13" t="n"/>
      <c r="F414" s="14" t="n"/>
      <c r="G414" s="15">
        <f>IF(F414="","",IF(OR(E414="Gross receipts or sales (line 1)",E414="Other business income (line 6)"),F414,0))</f>
        <v/>
      </c>
    </row>
    <row r="415">
      <c r="A415" s="12" t="n"/>
      <c r="B415" s="13" t="n"/>
      <c r="C415" s="13" t="n"/>
      <c r="D415" s="13" t="n"/>
      <c r="E415" s="13" t="n"/>
      <c r="F415" s="14" t="n"/>
      <c r="G415" s="15">
        <f>IF(F415="","",IF(OR(E415="Gross receipts or sales (line 1)",E415="Other business income (line 6)"),F415,0))</f>
        <v/>
      </c>
    </row>
    <row r="416">
      <c r="A416" s="12" t="n"/>
      <c r="B416" s="13" t="n"/>
      <c r="C416" s="13" t="n"/>
      <c r="D416" s="13" t="n"/>
      <c r="E416" s="13" t="n"/>
      <c r="F416" s="14" t="n"/>
      <c r="G416" s="15">
        <f>IF(F416="","",IF(OR(E416="Gross receipts or sales (line 1)",E416="Other business income (line 6)"),F416,0))</f>
        <v/>
      </c>
    </row>
    <row r="417">
      <c r="A417" s="12" t="n"/>
      <c r="B417" s="13" t="n"/>
      <c r="C417" s="13" t="n"/>
      <c r="D417" s="13" t="n"/>
      <c r="E417" s="13" t="n"/>
      <c r="F417" s="14" t="n"/>
      <c r="G417" s="15">
        <f>IF(F417="","",IF(OR(E417="Gross receipts or sales (line 1)",E417="Other business income (line 6)"),F417,0))</f>
        <v/>
      </c>
    </row>
    <row r="418">
      <c r="A418" s="12" t="n"/>
      <c r="B418" s="13" t="n"/>
      <c r="C418" s="13" t="n"/>
      <c r="D418" s="13" t="n"/>
      <c r="E418" s="13" t="n"/>
      <c r="F418" s="14" t="n"/>
      <c r="G418" s="15">
        <f>IF(F418="","",IF(OR(E418="Gross receipts or sales (line 1)",E418="Other business income (line 6)"),F418,0))</f>
        <v/>
      </c>
    </row>
    <row r="419">
      <c r="A419" s="12" t="n"/>
      <c r="B419" s="13" t="n"/>
      <c r="C419" s="13" t="n"/>
      <c r="D419" s="13" t="n"/>
      <c r="E419" s="13" t="n"/>
      <c r="F419" s="14" t="n"/>
      <c r="G419" s="15">
        <f>IF(F419="","",IF(OR(E419="Gross receipts or sales (line 1)",E419="Other business income (line 6)"),F419,0))</f>
        <v/>
      </c>
    </row>
    <row r="420">
      <c r="A420" s="12" t="n"/>
      <c r="B420" s="13" t="n"/>
      <c r="C420" s="13" t="n"/>
      <c r="D420" s="13" t="n"/>
      <c r="E420" s="13" t="n"/>
      <c r="F420" s="14" t="n"/>
      <c r="G420" s="15">
        <f>IF(F420="","",IF(OR(E420="Gross receipts or sales (line 1)",E420="Other business income (line 6)"),F420,0))</f>
        <v/>
      </c>
    </row>
    <row r="421">
      <c r="A421" s="12" t="n"/>
      <c r="B421" s="13" t="n"/>
      <c r="C421" s="13" t="n"/>
      <c r="D421" s="13" t="n"/>
      <c r="E421" s="13" t="n"/>
      <c r="F421" s="14" t="n"/>
      <c r="G421" s="15">
        <f>IF(F421="","",IF(OR(E421="Gross receipts or sales (line 1)",E421="Other business income (line 6)"),F421,0))</f>
        <v/>
      </c>
    </row>
    <row r="422">
      <c r="A422" s="12" t="n"/>
      <c r="B422" s="13" t="n"/>
      <c r="C422" s="13" t="n"/>
      <c r="D422" s="13" t="n"/>
      <c r="E422" s="13" t="n"/>
      <c r="F422" s="14" t="n"/>
      <c r="G422" s="15">
        <f>IF(F422="","",IF(OR(E422="Gross receipts or sales (line 1)",E422="Other business income (line 6)"),F422,0))</f>
        <v/>
      </c>
    </row>
    <row r="423">
      <c r="A423" s="12" t="n"/>
      <c r="B423" s="13" t="n"/>
      <c r="C423" s="13" t="n"/>
      <c r="D423" s="13" t="n"/>
      <c r="E423" s="13" t="n"/>
      <c r="F423" s="14" t="n"/>
      <c r="G423" s="15">
        <f>IF(F423="","",IF(OR(E423="Gross receipts or sales (line 1)",E423="Other business income (line 6)"),F423,0))</f>
        <v/>
      </c>
    </row>
    <row r="424">
      <c r="A424" s="12" t="n"/>
      <c r="B424" s="13" t="n"/>
      <c r="C424" s="13" t="n"/>
      <c r="D424" s="13" t="n"/>
      <c r="E424" s="13" t="n"/>
      <c r="F424" s="14" t="n"/>
      <c r="G424" s="15">
        <f>IF(F424="","",IF(OR(E424="Gross receipts or sales (line 1)",E424="Other business income (line 6)"),F424,0))</f>
        <v/>
      </c>
    </row>
    <row r="425">
      <c r="A425" s="12" t="n"/>
      <c r="B425" s="13" t="n"/>
      <c r="C425" s="13" t="n"/>
      <c r="D425" s="13" t="n"/>
      <c r="E425" s="13" t="n"/>
      <c r="F425" s="14" t="n"/>
      <c r="G425" s="15">
        <f>IF(F425="","",IF(OR(E425="Gross receipts or sales (line 1)",E425="Other business income (line 6)"),F425,0))</f>
        <v/>
      </c>
    </row>
    <row r="426">
      <c r="A426" s="12" t="n"/>
      <c r="B426" s="13" t="n"/>
      <c r="C426" s="13" t="n"/>
      <c r="D426" s="13" t="n"/>
      <c r="E426" s="13" t="n"/>
      <c r="F426" s="14" t="n"/>
      <c r="G426" s="15">
        <f>IF(F426="","",IF(OR(E426="Gross receipts or sales (line 1)",E426="Other business income (line 6)"),F426,0))</f>
        <v/>
      </c>
    </row>
    <row r="427">
      <c r="A427" s="12" t="n"/>
      <c r="B427" s="13" t="n"/>
      <c r="C427" s="13" t="n"/>
      <c r="D427" s="13" t="n"/>
      <c r="E427" s="13" t="n"/>
      <c r="F427" s="14" t="n"/>
      <c r="G427" s="15">
        <f>IF(F427="","",IF(OR(E427="Gross receipts or sales (line 1)",E427="Other business income (line 6)"),F427,0))</f>
        <v/>
      </c>
    </row>
    <row r="428">
      <c r="A428" s="12" t="n"/>
      <c r="B428" s="13" t="n"/>
      <c r="C428" s="13" t="n"/>
      <c r="D428" s="13" t="n"/>
      <c r="E428" s="13" t="n"/>
      <c r="F428" s="14" t="n"/>
      <c r="G428" s="15">
        <f>IF(F428="","",IF(OR(E428="Gross receipts or sales (line 1)",E428="Other business income (line 6)"),F428,0))</f>
        <v/>
      </c>
    </row>
    <row r="429">
      <c r="A429" s="12" t="n"/>
      <c r="B429" s="13" t="n"/>
      <c r="C429" s="13" t="n"/>
      <c r="D429" s="13" t="n"/>
      <c r="E429" s="13" t="n"/>
      <c r="F429" s="14" t="n"/>
      <c r="G429" s="15">
        <f>IF(F429="","",IF(OR(E429="Gross receipts or sales (line 1)",E429="Other business income (line 6)"),F429,0))</f>
        <v/>
      </c>
    </row>
    <row r="430">
      <c r="A430" s="12" t="n"/>
      <c r="B430" s="13" t="n"/>
      <c r="C430" s="13" t="n"/>
      <c r="D430" s="13" t="n"/>
      <c r="E430" s="13" t="n"/>
      <c r="F430" s="14" t="n"/>
      <c r="G430" s="15">
        <f>IF(F430="","",IF(OR(E430="Gross receipts or sales (line 1)",E430="Other business income (line 6)"),F430,0))</f>
        <v/>
      </c>
    </row>
    <row r="431">
      <c r="A431" s="12" t="n"/>
      <c r="B431" s="13" t="n"/>
      <c r="C431" s="13" t="n"/>
      <c r="D431" s="13" t="n"/>
      <c r="E431" s="13" t="n"/>
      <c r="F431" s="14" t="n"/>
      <c r="G431" s="15">
        <f>IF(F431="","",IF(OR(E431="Gross receipts or sales (line 1)",E431="Other business income (line 6)"),F431,0))</f>
        <v/>
      </c>
    </row>
    <row r="432">
      <c r="A432" s="12" t="n"/>
      <c r="B432" s="13" t="n"/>
      <c r="C432" s="13" t="n"/>
      <c r="D432" s="13" t="n"/>
      <c r="E432" s="13" t="n"/>
      <c r="F432" s="14" t="n"/>
      <c r="G432" s="15">
        <f>IF(F432="","",IF(OR(E432="Gross receipts or sales (line 1)",E432="Other business income (line 6)"),F432,0))</f>
        <v/>
      </c>
    </row>
    <row r="433">
      <c r="A433" s="12" t="n"/>
      <c r="B433" s="13" t="n"/>
      <c r="C433" s="13" t="n"/>
      <c r="D433" s="13" t="n"/>
      <c r="E433" s="13" t="n"/>
      <c r="F433" s="14" t="n"/>
      <c r="G433" s="15">
        <f>IF(F433="","",IF(OR(E433="Gross receipts or sales (line 1)",E433="Other business income (line 6)"),F433,0))</f>
        <v/>
      </c>
    </row>
    <row r="434">
      <c r="A434" s="12" t="n"/>
      <c r="B434" s="13" t="n"/>
      <c r="C434" s="13" t="n"/>
      <c r="D434" s="13" t="n"/>
      <c r="E434" s="13" t="n"/>
      <c r="F434" s="14" t="n"/>
      <c r="G434" s="15">
        <f>IF(F434="","",IF(OR(E434="Gross receipts or sales (line 1)",E434="Other business income (line 6)"),F434,0))</f>
        <v/>
      </c>
    </row>
    <row r="435">
      <c r="A435" s="12" t="n"/>
      <c r="B435" s="13" t="n"/>
      <c r="C435" s="13" t="n"/>
      <c r="D435" s="13" t="n"/>
      <c r="E435" s="13" t="n"/>
      <c r="F435" s="14" t="n"/>
      <c r="G435" s="15">
        <f>IF(F435="","",IF(OR(E435="Gross receipts or sales (line 1)",E435="Other business income (line 6)"),F435,0))</f>
        <v/>
      </c>
    </row>
    <row r="436">
      <c r="A436" s="12" t="n"/>
      <c r="B436" s="13" t="n"/>
      <c r="C436" s="13" t="n"/>
      <c r="D436" s="13" t="n"/>
      <c r="E436" s="13" t="n"/>
      <c r="F436" s="14" t="n"/>
      <c r="G436" s="15">
        <f>IF(F436="","",IF(OR(E436="Gross receipts or sales (line 1)",E436="Other business income (line 6)"),F436,0))</f>
        <v/>
      </c>
    </row>
    <row r="437">
      <c r="A437" s="12" t="n"/>
      <c r="B437" s="13" t="n"/>
      <c r="C437" s="13" t="n"/>
      <c r="D437" s="13" t="n"/>
      <c r="E437" s="13" t="n"/>
      <c r="F437" s="14" t="n"/>
      <c r="G437" s="15">
        <f>IF(F437="","",IF(OR(E437="Gross receipts or sales (line 1)",E437="Other business income (line 6)"),F437,0))</f>
        <v/>
      </c>
    </row>
    <row r="438">
      <c r="A438" s="12" t="n"/>
      <c r="B438" s="13" t="n"/>
      <c r="C438" s="13" t="n"/>
      <c r="D438" s="13" t="n"/>
      <c r="E438" s="13" t="n"/>
      <c r="F438" s="14" t="n"/>
      <c r="G438" s="15">
        <f>IF(F438="","",IF(OR(E438="Gross receipts or sales (line 1)",E438="Other business income (line 6)"),F438,0))</f>
        <v/>
      </c>
    </row>
    <row r="439">
      <c r="A439" s="12" t="n"/>
      <c r="B439" s="13" t="n"/>
      <c r="C439" s="13" t="n"/>
      <c r="D439" s="13" t="n"/>
      <c r="E439" s="13" t="n"/>
      <c r="F439" s="14" t="n"/>
      <c r="G439" s="15">
        <f>IF(F439="","",IF(OR(E439="Gross receipts or sales (line 1)",E439="Other business income (line 6)"),F439,0))</f>
        <v/>
      </c>
    </row>
    <row r="440">
      <c r="A440" s="12" t="n"/>
      <c r="B440" s="13" t="n"/>
      <c r="C440" s="13" t="n"/>
      <c r="D440" s="13" t="n"/>
      <c r="E440" s="13" t="n"/>
      <c r="F440" s="14" t="n"/>
      <c r="G440" s="15">
        <f>IF(F440="","",IF(OR(E440="Gross receipts or sales (line 1)",E440="Other business income (line 6)"),F440,0))</f>
        <v/>
      </c>
    </row>
    <row r="441">
      <c r="A441" s="12" t="n"/>
      <c r="B441" s="13" t="n"/>
      <c r="C441" s="13" t="n"/>
      <c r="D441" s="13" t="n"/>
      <c r="E441" s="13" t="n"/>
      <c r="F441" s="14" t="n"/>
      <c r="G441" s="15">
        <f>IF(F441="","",IF(OR(E441="Gross receipts or sales (line 1)",E441="Other business income (line 6)"),F441,0))</f>
        <v/>
      </c>
    </row>
    <row r="442">
      <c r="A442" s="12" t="n"/>
      <c r="B442" s="13" t="n"/>
      <c r="C442" s="13" t="n"/>
      <c r="D442" s="13" t="n"/>
      <c r="E442" s="13" t="n"/>
      <c r="F442" s="14" t="n"/>
      <c r="G442" s="15">
        <f>IF(F442="","",IF(OR(E442="Gross receipts or sales (line 1)",E442="Other business income (line 6)"),F442,0))</f>
        <v/>
      </c>
    </row>
    <row r="443">
      <c r="A443" s="12" t="n"/>
      <c r="B443" s="13" t="n"/>
      <c r="C443" s="13" t="n"/>
      <c r="D443" s="13" t="n"/>
      <c r="E443" s="13" t="n"/>
      <c r="F443" s="14" t="n"/>
      <c r="G443" s="15">
        <f>IF(F443="","",IF(OR(E443="Gross receipts or sales (line 1)",E443="Other business income (line 6)"),F443,0))</f>
        <v/>
      </c>
    </row>
    <row r="444">
      <c r="A444" s="12" t="n"/>
      <c r="B444" s="13" t="n"/>
      <c r="C444" s="13" t="n"/>
      <c r="D444" s="13" t="n"/>
      <c r="E444" s="13" t="n"/>
      <c r="F444" s="14" t="n"/>
      <c r="G444" s="15">
        <f>IF(F444="","",IF(OR(E444="Gross receipts or sales (line 1)",E444="Other business income (line 6)"),F444,0))</f>
        <v/>
      </c>
    </row>
    <row r="445">
      <c r="A445" s="12" t="n"/>
      <c r="B445" s="13" t="n"/>
      <c r="C445" s="13" t="n"/>
      <c r="D445" s="13" t="n"/>
      <c r="E445" s="13" t="n"/>
      <c r="F445" s="14" t="n"/>
      <c r="G445" s="15">
        <f>IF(F445="","",IF(OR(E445="Gross receipts or sales (line 1)",E445="Other business income (line 6)"),F445,0))</f>
        <v/>
      </c>
    </row>
    <row r="446">
      <c r="A446" s="12" t="n"/>
      <c r="B446" s="13" t="n"/>
      <c r="C446" s="13" t="n"/>
      <c r="D446" s="13" t="n"/>
      <c r="E446" s="13" t="n"/>
      <c r="F446" s="14" t="n"/>
      <c r="G446" s="15">
        <f>IF(F446="","",IF(OR(E446="Gross receipts or sales (line 1)",E446="Other business income (line 6)"),F446,0))</f>
        <v/>
      </c>
    </row>
    <row r="447">
      <c r="A447" s="12" t="n"/>
      <c r="B447" s="13" t="n"/>
      <c r="C447" s="13" t="n"/>
      <c r="D447" s="13" t="n"/>
      <c r="E447" s="13" t="n"/>
      <c r="F447" s="14" t="n"/>
      <c r="G447" s="15">
        <f>IF(F447="","",IF(OR(E447="Gross receipts or sales (line 1)",E447="Other business income (line 6)"),F447,0))</f>
        <v/>
      </c>
    </row>
    <row r="448">
      <c r="A448" s="12" t="n"/>
      <c r="B448" s="13" t="n"/>
      <c r="C448" s="13" t="n"/>
      <c r="D448" s="13" t="n"/>
      <c r="E448" s="13" t="n"/>
      <c r="F448" s="14" t="n"/>
      <c r="G448" s="15">
        <f>IF(F448="","",IF(OR(E448="Gross receipts or sales (line 1)",E448="Other business income (line 6)"),F448,0))</f>
        <v/>
      </c>
    </row>
    <row r="449">
      <c r="A449" s="12" t="n"/>
      <c r="B449" s="13" t="n"/>
      <c r="C449" s="13" t="n"/>
      <c r="D449" s="13" t="n"/>
      <c r="E449" s="13" t="n"/>
      <c r="F449" s="14" t="n"/>
      <c r="G449" s="15">
        <f>IF(F449="","",IF(OR(E449="Gross receipts or sales (line 1)",E449="Other business income (line 6)"),F449,0))</f>
        <v/>
      </c>
    </row>
    <row r="450">
      <c r="A450" s="12" t="n"/>
      <c r="B450" s="13" t="n"/>
      <c r="C450" s="13" t="n"/>
      <c r="D450" s="13" t="n"/>
      <c r="E450" s="13" t="n"/>
      <c r="F450" s="14" t="n"/>
      <c r="G450" s="15">
        <f>IF(F450="","",IF(OR(E450="Gross receipts or sales (line 1)",E450="Other business income (line 6)"),F450,0))</f>
        <v/>
      </c>
    </row>
    <row r="451">
      <c r="A451" s="12" t="n"/>
      <c r="B451" s="13" t="n"/>
      <c r="C451" s="13" t="n"/>
      <c r="D451" s="13" t="n"/>
      <c r="E451" s="13" t="n"/>
      <c r="F451" s="14" t="n"/>
      <c r="G451" s="15">
        <f>IF(F451="","",IF(OR(E451="Gross receipts or sales (line 1)",E451="Other business income (line 6)"),F451,0))</f>
        <v/>
      </c>
    </row>
    <row r="452">
      <c r="A452" s="12" t="n"/>
      <c r="B452" s="13" t="n"/>
      <c r="C452" s="13" t="n"/>
      <c r="D452" s="13" t="n"/>
      <c r="E452" s="13" t="n"/>
      <c r="F452" s="14" t="n"/>
      <c r="G452" s="15">
        <f>IF(F452="","",IF(OR(E452="Gross receipts or sales (line 1)",E452="Other business income (line 6)"),F452,0))</f>
        <v/>
      </c>
    </row>
    <row r="453">
      <c r="A453" s="12" t="n"/>
      <c r="B453" s="13" t="n"/>
      <c r="C453" s="13" t="n"/>
      <c r="D453" s="13" t="n"/>
      <c r="E453" s="13" t="n"/>
      <c r="F453" s="14" t="n"/>
      <c r="G453" s="15">
        <f>IF(F453="","",IF(OR(E453="Gross receipts or sales (line 1)",E453="Other business income (line 6)"),F453,0))</f>
        <v/>
      </c>
    </row>
    <row r="454">
      <c r="A454" s="12" t="n"/>
      <c r="B454" s="13" t="n"/>
      <c r="C454" s="13" t="n"/>
      <c r="D454" s="13" t="n"/>
      <c r="E454" s="13" t="n"/>
      <c r="F454" s="14" t="n"/>
      <c r="G454" s="15">
        <f>IF(F454="","",IF(OR(E454="Gross receipts or sales (line 1)",E454="Other business income (line 6)"),F454,0))</f>
        <v/>
      </c>
    </row>
    <row r="455">
      <c r="A455" s="12" t="n"/>
      <c r="B455" s="13" t="n"/>
      <c r="C455" s="13" t="n"/>
      <c r="D455" s="13" t="n"/>
      <c r="E455" s="13" t="n"/>
      <c r="F455" s="14" t="n"/>
      <c r="G455" s="15">
        <f>IF(F455="","",IF(OR(E455="Gross receipts or sales (line 1)",E455="Other business income (line 6)"),F455,0))</f>
        <v/>
      </c>
    </row>
    <row r="456">
      <c r="A456" s="12" t="n"/>
      <c r="B456" s="13" t="n"/>
      <c r="C456" s="13" t="n"/>
      <c r="D456" s="13" t="n"/>
      <c r="E456" s="13" t="n"/>
      <c r="F456" s="14" t="n"/>
      <c r="G456" s="15">
        <f>IF(F456="","",IF(OR(E456="Gross receipts or sales (line 1)",E456="Other business income (line 6)"),F456,0))</f>
        <v/>
      </c>
    </row>
    <row r="457">
      <c r="A457" s="12" t="n"/>
      <c r="B457" s="13" t="n"/>
      <c r="C457" s="13" t="n"/>
      <c r="D457" s="13" t="n"/>
      <c r="E457" s="13" t="n"/>
      <c r="F457" s="14" t="n"/>
      <c r="G457" s="15">
        <f>IF(F457="","",IF(OR(E457="Gross receipts or sales (line 1)",E457="Other business income (line 6)"),F457,0))</f>
        <v/>
      </c>
    </row>
    <row r="458">
      <c r="A458" s="12" t="n"/>
      <c r="B458" s="13" t="n"/>
      <c r="C458" s="13" t="n"/>
      <c r="D458" s="13" t="n"/>
      <c r="E458" s="13" t="n"/>
      <c r="F458" s="14" t="n"/>
      <c r="G458" s="15">
        <f>IF(F458="","",IF(OR(E458="Gross receipts or sales (line 1)",E458="Other business income (line 6)"),F458,0))</f>
        <v/>
      </c>
    </row>
    <row r="459">
      <c r="A459" s="12" t="n"/>
      <c r="B459" s="13" t="n"/>
      <c r="C459" s="13" t="n"/>
      <c r="D459" s="13" t="n"/>
      <c r="E459" s="13" t="n"/>
      <c r="F459" s="14" t="n"/>
      <c r="G459" s="15">
        <f>IF(F459="","",IF(OR(E459="Gross receipts or sales (line 1)",E459="Other business income (line 6)"),F459,0))</f>
        <v/>
      </c>
    </row>
    <row r="460">
      <c r="A460" s="12" t="n"/>
      <c r="B460" s="13" t="n"/>
      <c r="C460" s="13" t="n"/>
      <c r="D460" s="13" t="n"/>
      <c r="E460" s="13" t="n"/>
      <c r="F460" s="14" t="n"/>
      <c r="G460" s="15">
        <f>IF(F460="","",IF(OR(E460="Gross receipts or sales (line 1)",E460="Other business income (line 6)"),F460,0))</f>
        <v/>
      </c>
    </row>
    <row r="461">
      <c r="A461" s="12" t="n"/>
      <c r="B461" s="13" t="n"/>
      <c r="C461" s="13" t="n"/>
      <c r="D461" s="13" t="n"/>
      <c r="E461" s="13" t="n"/>
      <c r="F461" s="14" t="n"/>
      <c r="G461" s="15">
        <f>IF(F461="","",IF(OR(E461="Gross receipts or sales (line 1)",E461="Other business income (line 6)"),F461,0))</f>
        <v/>
      </c>
    </row>
    <row r="462">
      <c r="A462" s="12" t="n"/>
      <c r="B462" s="13" t="n"/>
      <c r="C462" s="13" t="n"/>
      <c r="D462" s="13" t="n"/>
      <c r="E462" s="13" t="n"/>
      <c r="F462" s="14" t="n"/>
      <c r="G462" s="15">
        <f>IF(F462="","",IF(OR(E462="Gross receipts or sales (line 1)",E462="Other business income (line 6)"),F462,0))</f>
        <v/>
      </c>
    </row>
    <row r="463">
      <c r="A463" s="12" t="n"/>
      <c r="B463" s="13" t="n"/>
      <c r="C463" s="13" t="n"/>
      <c r="D463" s="13" t="n"/>
      <c r="E463" s="13" t="n"/>
      <c r="F463" s="14" t="n"/>
      <c r="G463" s="15">
        <f>IF(F463="","",IF(OR(E463="Gross receipts or sales (line 1)",E463="Other business income (line 6)"),F463,0))</f>
        <v/>
      </c>
    </row>
    <row r="464">
      <c r="A464" s="12" t="n"/>
      <c r="B464" s="13" t="n"/>
      <c r="C464" s="13" t="n"/>
      <c r="D464" s="13" t="n"/>
      <c r="E464" s="13" t="n"/>
      <c r="F464" s="14" t="n"/>
      <c r="G464" s="15">
        <f>IF(F464="","",IF(OR(E464="Gross receipts or sales (line 1)",E464="Other business income (line 6)"),F464,0))</f>
        <v/>
      </c>
    </row>
    <row r="465">
      <c r="A465" s="12" t="n"/>
      <c r="B465" s="13" t="n"/>
      <c r="C465" s="13" t="n"/>
      <c r="D465" s="13" t="n"/>
      <c r="E465" s="13" t="n"/>
      <c r="F465" s="14" t="n"/>
      <c r="G465" s="15">
        <f>IF(F465="","",IF(OR(E465="Gross receipts or sales (line 1)",E465="Other business income (line 6)"),F465,0))</f>
        <v/>
      </c>
    </row>
    <row r="466">
      <c r="A466" s="12" t="n"/>
      <c r="B466" s="13" t="n"/>
      <c r="C466" s="13" t="n"/>
      <c r="D466" s="13" t="n"/>
      <c r="E466" s="13" t="n"/>
      <c r="F466" s="14" t="n"/>
      <c r="G466" s="15">
        <f>IF(F466="","",IF(OR(E466="Gross receipts or sales (line 1)",E466="Other business income (line 6)"),F466,0))</f>
        <v/>
      </c>
    </row>
    <row r="467">
      <c r="A467" s="12" t="n"/>
      <c r="B467" s="13" t="n"/>
      <c r="C467" s="13" t="n"/>
      <c r="D467" s="13" t="n"/>
      <c r="E467" s="13" t="n"/>
      <c r="F467" s="14" t="n"/>
      <c r="G467" s="15">
        <f>IF(F467="","",IF(OR(E467="Gross receipts or sales (line 1)",E467="Other business income (line 6)"),F467,0))</f>
        <v/>
      </c>
    </row>
    <row r="468">
      <c r="A468" s="12" t="n"/>
      <c r="B468" s="13" t="n"/>
      <c r="C468" s="13" t="n"/>
      <c r="D468" s="13" t="n"/>
      <c r="E468" s="13" t="n"/>
      <c r="F468" s="14" t="n"/>
      <c r="G468" s="15">
        <f>IF(F468="","",IF(OR(E468="Gross receipts or sales (line 1)",E468="Other business income (line 6)"),F468,0))</f>
        <v/>
      </c>
    </row>
    <row r="469">
      <c r="A469" s="12" t="n"/>
      <c r="B469" s="13" t="n"/>
      <c r="C469" s="13" t="n"/>
      <c r="D469" s="13" t="n"/>
      <c r="E469" s="13" t="n"/>
      <c r="F469" s="14" t="n"/>
      <c r="G469" s="15">
        <f>IF(F469="","",IF(OR(E469="Gross receipts or sales (line 1)",E469="Other business income (line 6)"),F469,0))</f>
        <v/>
      </c>
    </row>
    <row r="470">
      <c r="A470" s="12" t="n"/>
      <c r="B470" s="13" t="n"/>
      <c r="C470" s="13" t="n"/>
      <c r="D470" s="13" t="n"/>
      <c r="E470" s="13" t="n"/>
      <c r="F470" s="14" t="n"/>
      <c r="G470" s="15">
        <f>IF(F470="","",IF(OR(E470="Gross receipts or sales (line 1)",E470="Other business income (line 6)"),F470,0))</f>
        <v/>
      </c>
    </row>
    <row r="471">
      <c r="A471" s="12" t="n"/>
      <c r="B471" s="13" t="n"/>
      <c r="C471" s="13" t="n"/>
      <c r="D471" s="13" t="n"/>
      <c r="E471" s="13" t="n"/>
      <c r="F471" s="14" t="n"/>
      <c r="G471" s="15">
        <f>IF(F471="","",IF(OR(E471="Gross receipts or sales (line 1)",E471="Other business income (line 6)"),F471,0))</f>
        <v/>
      </c>
    </row>
    <row r="472">
      <c r="A472" s="12" t="n"/>
      <c r="B472" s="13" t="n"/>
      <c r="C472" s="13" t="n"/>
      <c r="D472" s="13" t="n"/>
      <c r="E472" s="13" t="n"/>
      <c r="F472" s="14" t="n"/>
      <c r="G472" s="15">
        <f>IF(F472="","",IF(OR(E472="Gross receipts or sales (line 1)",E472="Other business income (line 6)"),F472,0))</f>
        <v/>
      </c>
    </row>
    <row r="473">
      <c r="A473" s="12" t="n"/>
      <c r="B473" s="13" t="n"/>
      <c r="C473" s="13" t="n"/>
      <c r="D473" s="13" t="n"/>
      <c r="E473" s="13" t="n"/>
      <c r="F473" s="14" t="n"/>
      <c r="G473" s="15">
        <f>IF(F473="","",IF(OR(E473="Gross receipts or sales (line 1)",E473="Other business income (line 6)"),F473,0))</f>
        <v/>
      </c>
    </row>
    <row r="474">
      <c r="A474" s="12" t="n"/>
      <c r="B474" s="13" t="n"/>
      <c r="C474" s="13" t="n"/>
      <c r="D474" s="13" t="n"/>
      <c r="E474" s="13" t="n"/>
      <c r="F474" s="14" t="n"/>
      <c r="G474" s="15">
        <f>IF(F474="","",IF(OR(E474="Gross receipts or sales (line 1)",E474="Other business income (line 6)"),F474,0))</f>
        <v/>
      </c>
    </row>
    <row r="475">
      <c r="A475" s="12" t="n"/>
      <c r="B475" s="13" t="n"/>
      <c r="C475" s="13" t="n"/>
      <c r="D475" s="13" t="n"/>
      <c r="E475" s="13" t="n"/>
      <c r="F475" s="14" t="n"/>
      <c r="G475" s="15">
        <f>IF(F475="","",IF(OR(E475="Gross receipts or sales (line 1)",E475="Other business income (line 6)"),F475,0))</f>
        <v/>
      </c>
    </row>
    <row r="476">
      <c r="A476" s="12" t="n"/>
      <c r="B476" s="13" t="n"/>
      <c r="C476" s="13" t="n"/>
      <c r="D476" s="13" t="n"/>
      <c r="E476" s="13" t="n"/>
      <c r="F476" s="14" t="n"/>
      <c r="G476" s="15">
        <f>IF(F476="","",IF(OR(E476="Gross receipts or sales (line 1)",E476="Other business income (line 6)"),F476,0))</f>
        <v/>
      </c>
    </row>
    <row r="477">
      <c r="A477" s="12" t="n"/>
      <c r="B477" s="13" t="n"/>
      <c r="C477" s="13" t="n"/>
      <c r="D477" s="13" t="n"/>
      <c r="E477" s="13" t="n"/>
      <c r="F477" s="14" t="n"/>
      <c r="G477" s="15">
        <f>IF(F477="","",IF(OR(E477="Gross receipts or sales (line 1)",E477="Other business income (line 6)"),F477,0))</f>
        <v/>
      </c>
    </row>
    <row r="478">
      <c r="A478" s="12" t="n"/>
      <c r="B478" s="13" t="n"/>
      <c r="C478" s="13" t="n"/>
      <c r="D478" s="13" t="n"/>
      <c r="E478" s="13" t="n"/>
      <c r="F478" s="14" t="n"/>
      <c r="G478" s="15">
        <f>IF(F478="","",IF(OR(E478="Gross receipts or sales (line 1)",E478="Other business income (line 6)"),F478,0))</f>
        <v/>
      </c>
    </row>
    <row r="479">
      <c r="A479" s="12" t="n"/>
      <c r="B479" s="13" t="n"/>
      <c r="C479" s="13" t="n"/>
      <c r="D479" s="13" t="n"/>
      <c r="E479" s="13" t="n"/>
      <c r="F479" s="14" t="n"/>
      <c r="G479" s="15">
        <f>IF(F479="","",IF(OR(E479="Gross receipts or sales (line 1)",E479="Other business income (line 6)"),F479,0))</f>
        <v/>
      </c>
    </row>
    <row r="480">
      <c r="A480" s="12" t="n"/>
      <c r="B480" s="13" t="n"/>
      <c r="C480" s="13" t="n"/>
      <c r="D480" s="13" t="n"/>
      <c r="E480" s="13" t="n"/>
      <c r="F480" s="14" t="n"/>
      <c r="G480" s="15">
        <f>IF(F480="","",IF(OR(E480="Gross receipts or sales (line 1)",E480="Other business income (line 6)"),F480,0))</f>
        <v/>
      </c>
    </row>
    <row r="481">
      <c r="A481" s="12" t="n"/>
      <c r="B481" s="13" t="n"/>
      <c r="C481" s="13" t="n"/>
      <c r="D481" s="13" t="n"/>
      <c r="E481" s="13" t="n"/>
      <c r="F481" s="14" t="n"/>
      <c r="G481" s="15">
        <f>IF(F481="","",IF(OR(E481="Gross receipts or sales (line 1)",E481="Other business income (line 6)"),F481,0))</f>
        <v/>
      </c>
    </row>
    <row r="482">
      <c r="A482" s="12" t="n"/>
      <c r="B482" s="13" t="n"/>
      <c r="C482" s="13" t="n"/>
      <c r="D482" s="13" t="n"/>
      <c r="E482" s="13" t="n"/>
      <c r="F482" s="14" t="n"/>
      <c r="G482" s="15">
        <f>IF(F482="","",IF(OR(E482="Gross receipts or sales (line 1)",E482="Other business income (line 6)"),F482,0))</f>
        <v/>
      </c>
    </row>
    <row r="483">
      <c r="A483" s="12" t="n"/>
      <c r="B483" s="13" t="n"/>
      <c r="C483" s="13" t="n"/>
      <c r="D483" s="13" t="n"/>
      <c r="E483" s="13" t="n"/>
      <c r="F483" s="14" t="n"/>
      <c r="G483" s="15">
        <f>IF(F483="","",IF(OR(E483="Gross receipts or sales (line 1)",E483="Other business income (line 6)"),F483,0))</f>
        <v/>
      </c>
    </row>
    <row r="484">
      <c r="A484" s="12" t="n"/>
      <c r="B484" s="13" t="n"/>
      <c r="C484" s="13" t="n"/>
      <c r="D484" s="13" t="n"/>
      <c r="E484" s="13" t="n"/>
      <c r="F484" s="14" t="n"/>
      <c r="G484" s="15">
        <f>IF(F484="","",IF(OR(E484="Gross receipts or sales (line 1)",E484="Other business income (line 6)"),F484,0))</f>
        <v/>
      </c>
    </row>
    <row r="485">
      <c r="A485" s="12" t="n"/>
      <c r="B485" s="13" t="n"/>
      <c r="C485" s="13" t="n"/>
      <c r="D485" s="13" t="n"/>
      <c r="E485" s="13" t="n"/>
      <c r="F485" s="14" t="n"/>
      <c r="G485" s="15">
        <f>IF(F485="","",IF(OR(E485="Gross receipts or sales (line 1)",E485="Other business income (line 6)"),F485,0))</f>
        <v/>
      </c>
    </row>
    <row r="486">
      <c r="A486" s="12" t="n"/>
      <c r="B486" s="13" t="n"/>
      <c r="C486" s="13" t="n"/>
      <c r="D486" s="13" t="n"/>
      <c r="E486" s="13" t="n"/>
      <c r="F486" s="14" t="n"/>
      <c r="G486" s="15">
        <f>IF(F486="","",IF(OR(E486="Gross receipts or sales (line 1)",E486="Other business income (line 6)"),F486,0))</f>
        <v/>
      </c>
    </row>
    <row r="487">
      <c r="A487" s="12" t="n"/>
      <c r="B487" s="13" t="n"/>
      <c r="C487" s="13" t="n"/>
      <c r="D487" s="13" t="n"/>
      <c r="E487" s="13" t="n"/>
      <c r="F487" s="14" t="n"/>
      <c r="G487" s="15">
        <f>IF(F487="","",IF(OR(E487="Gross receipts or sales (line 1)",E487="Other business income (line 6)"),F487,0))</f>
        <v/>
      </c>
    </row>
    <row r="488">
      <c r="A488" s="12" t="n"/>
      <c r="B488" s="13" t="n"/>
      <c r="C488" s="13" t="n"/>
      <c r="D488" s="13" t="n"/>
      <c r="E488" s="13" t="n"/>
      <c r="F488" s="14" t="n"/>
      <c r="G488" s="15">
        <f>IF(F488="","",IF(OR(E488="Gross receipts or sales (line 1)",E488="Other business income (line 6)"),F488,0))</f>
        <v/>
      </c>
    </row>
    <row r="489">
      <c r="A489" s="12" t="n"/>
      <c r="B489" s="13" t="n"/>
      <c r="C489" s="13" t="n"/>
      <c r="D489" s="13" t="n"/>
      <c r="E489" s="13" t="n"/>
      <c r="F489" s="14" t="n"/>
      <c r="G489" s="15">
        <f>IF(F489="","",IF(OR(E489="Gross receipts or sales (line 1)",E489="Other business income (line 6)"),F489,0))</f>
        <v/>
      </c>
    </row>
    <row r="490">
      <c r="A490" s="12" t="n"/>
      <c r="B490" s="13" t="n"/>
      <c r="C490" s="13" t="n"/>
      <c r="D490" s="13" t="n"/>
      <c r="E490" s="13" t="n"/>
      <c r="F490" s="14" t="n"/>
      <c r="G490" s="15">
        <f>IF(F490="","",IF(OR(E490="Gross receipts or sales (line 1)",E490="Other business income (line 6)"),F490,0))</f>
        <v/>
      </c>
    </row>
    <row r="491">
      <c r="A491" s="12" t="n"/>
      <c r="B491" s="13" t="n"/>
      <c r="C491" s="13" t="n"/>
      <c r="D491" s="13" t="n"/>
      <c r="E491" s="13" t="n"/>
      <c r="F491" s="14" t="n"/>
      <c r="G491" s="15">
        <f>IF(F491="","",IF(OR(E491="Gross receipts or sales (line 1)",E491="Other business income (line 6)"),F491,0))</f>
        <v/>
      </c>
    </row>
    <row r="492">
      <c r="A492" s="12" t="n"/>
      <c r="B492" s="13" t="n"/>
      <c r="C492" s="13" t="n"/>
      <c r="D492" s="13" t="n"/>
      <c r="E492" s="13" t="n"/>
      <c r="F492" s="14" t="n"/>
      <c r="G492" s="15">
        <f>IF(F492="","",IF(OR(E492="Gross receipts or sales (line 1)",E492="Other business income (line 6)"),F492,0))</f>
        <v/>
      </c>
    </row>
    <row r="493">
      <c r="A493" s="12" t="n"/>
      <c r="B493" s="13" t="n"/>
      <c r="C493" s="13" t="n"/>
      <c r="D493" s="13" t="n"/>
      <c r="E493" s="13" t="n"/>
      <c r="F493" s="14" t="n"/>
      <c r="G493" s="15">
        <f>IF(F493="","",IF(OR(E493="Gross receipts or sales (line 1)",E493="Other business income (line 6)"),F493,0))</f>
        <v/>
      </c>
    </row>
    <row r="494">
      <c r="A494" s="12" t="n"/>
      <c r="B494" s="13" t="n"/>
      <c r="C494" s="13" t="n"/>
      <c r="D494" s="13" t="n"/>
      <c r="E494" s="13" t="n"/>
      <c r="F494" s="14" t="n"/>
      <c r="G494" s="15">
        <f>IF(F494="","",IF(OR(E494="Gross receipts or sales (line 1)",E494="Other business income (line 6)"),F494,0))</f>
        <v/>
      </c>
    </row>
    <row r="495">
      <c r="A495" s="12" t="n"/>
      <c r="B495" s="13" t="n"/>
      <c r="C495" s="13" t="n"/>
      <c r="D495" s="13" t="n"/>
      <c r="E495" s="13" t="n"/>
      <c r="F495" s="14" t="n"/>
      <c r="G495" s="15">
        <f>IF(F495="","",IF(OR(E495="Gross receipts or sales (line 1)",E495="Other business income (line 6)"),F495,0))</f>
        <v/>
      </c>
    </row>
    <row r="496">
      <c r="A496" s="12" t="n"/>
      <c r="B496" s="13" t="n"/>
      <c r="C496" s="13" t="n"/>
      <c r="D496" s="13" t="n"/>
      <c r="E496" s="13" t="n"/>
      <c r="F496" s="14" t="n"/>
      <c r="G496" s="15">
        <f>IF(F496="","",IF(OR(E496="Gross receipts or sales (line 1)",E496="Other business income (line 6)"),F496,0))</f>
        <v/>
      </c>
    </row>
    <row r="497">
      <c r="A497" s="12" t="n"/>
      <c r="B497" s="13" t="n"/>
      <c r="C497" s="13" t="n"/>
      <c r="D497" s="13" t="n"/>
      <c r="E497" s="13" t="n"/>
      <c r="F497" s="14" t="n"/>
      <c r="G497" s="15">
        <f>IF(F497="","",IF(OR(E497="Gross receipts or sales (line 1)",E497="Other business income (line 6)"),F497,0))</f>
        <v/>
      </c>
    </row>
    <row r="498">
      <c r="A498" s="12" t="n"/>
      <c r="B498" s="13" t="n"/>
      <c r="C498" s="13" t="n"/>
      <c r="D498" s="13" t="n"/>
      <c r="E498" s="13" t="n"/>
      <c r="F498" s="14" t="n"/>
      <c r="G498" s="15">
        <f>IF(F498="","",IF(OR(E498="Gross receipts or sales (line 1)",E498="Other business income (line 6)"),F498,0))</f>
        <v/>
      </c>
    </row>
    <row r="499">
      <c r="A499" s="12" t="n"/>
      <c r="B499" s="13" t="n"/>
      <c r="C499" s="13" t="n"/>
      <c r="D499" s="13" t="n"/>
      <c r="E499" s="13" t="n"/>
      <c r="F499" s="14" t="n"/>
      <c r="G499" s="15">
        <f>IF(F499="","",IF(OR(E499="Gross receipts or sales (line 1)",E499="Other business income (line 6)"),F499,0))</f>
        <v/>
      </c>
    </row>
    <row r="500">
      <c r="A500" s="12" t="n"/>
      <c r="B500" s="13" t="n"/>
      <c r="C500" s="13" t="n"/>
      <c r="D500" s="13" t="n"/>
      <c r="E500" s="13" t="n"/>
      <c r="F500" s="14" t="n"/>
      <c r="G500" s="15">
        <f>IF(F500="","",IF(OR(E500="Gross receipts or sales (line 1)",E500="Other business income (line 6)"),F500,0))</f>
        <v/>
      </c>
    </row>
    <row r="501">
      <c r="A501" s="12" t="n"/>
      <c r="B501" s="13" t="n"/>
      <c r="C501" s="13" t="n"/>
      <c r="D501" s="13" t="n"/>
      <c r="E501" s="13" t="n"/>
      <c r="F501" s="14" t="n"/>
      <c r="G501" s="15">
        <f>IF(F501="","",IF(OR(E501="Gross receipts or sales (line 1)",E501="Other business income (line 6)"),F501,0))</f>
        <v/>
      </c>
    </row>
    <row r="502">
      <c r="A502" s="12" t="n"/>
      <c r="B502" s="13" t="n"/>
      <c r="C502" s="13" t="n"/>
      <c r="D502" s="13" t="n"/>
      <c r="E502" s="13" t="n"/>
      <c r="F502" s="14" t="n"/>
      <c r="G502" s="15">
        <f>IF(F502="","",IF(OR(E502="Gross receipts or sales (line 1)",E502="Other business income (line 6)"),F502,0))</f>
        <v/>
      </c>
    </row>
    <row r="503">
      <c r="A503" s="12" t="n"/>
      <c r="B503" s="13" t="n"/>
      <c r="C503" s="13" t="n"/>
      <c r="D503" s="13" t="n"/>
      <c r="E503" s="13" t="n"/>
      <c r="F503" s="14" t="n"/>
      <c r="G503" s="15">
        <f>IF(F503="","",IF(OR(E503="Gross receipts or sales (line 1)",E503="Other business income (line 6)"),F503,0))</f>
        <v/>
      </c>
    </row>
    <row r="504">
      <c r="A504" s="12" t="n"/>
      <c r="B504" s="13" t="n"/>
      <c r="C504" s="13" t="n"/>
      <c r="D504" s="13" t="n"/>
      <c r="E504" s="13" t="n"/>
      <c r="F504" s="14" t="n"/>
      <c r="G504" s="15">
        <f>IF(F504="","",IF(OR(E504="Gross receipts or sales (line 1)",E504="Other business income (line 6)"),F504,0))</f>
        <v/>
      </c>
    </row>
  </sheetData>
  <autoFilter ref="A4:G504"/>
  <dataValidations count="1">
    <dataValidation sqref="E5:E504" showDropDown="0" showInputMessage="0" showErrorMessage="0" allowBlank="1" type="list">
      <formula1>=Lists!$F$2:$F$5</formula1>
    </dataValidation>
  </dataValidations>
  <pageMargins left="0.75" right="0.75" top="1" bottom="1" header="0.5" footer="0.5"/>
</worksheet>
</file>

<file path=xl/worksheets/sheet4.xml><?xml version="1.0" encoding="utf-8"?>
<worksheet xmlns="http://schemas.openxmlformats.org/spreadsheetml/2006/main">
  <sheetPr>
    <tabColor rgb="001F3A5F"/>
    <outlinePr summaryBelow="1" summaryRight="1"/>
    <pageSetUpPr/>
  </sheetPr>
  <dimension ref="A1:H504"/>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32" customWidth="1" min="3" max="3"/>
    <col width="46" customWidth="1" min="4" max="4"/>
    <col width="14" customWidth="1" min="5" max="5"/>
    <col width="18" customWidth="1" min="6" max="6"/>
    <col width="11" customWidth="1" min="7" max="7"/>
    <col width="15" customWidth="1" min="8" max="8"/>
  </cols>
  <sheetData>
    <row r="1">
      <c r="A1" s="1" t="inlineStr">
        <is>
          <t>Expenses</t>
        </is>
      </c>
    </row>
    <row r="2">
      <c r="A2" s="2" t="inlineStr">
        <is>
          <t>One row per receipt. Contractors: type their name the same way every time.</t>
        </is>
      </c>
    </row>
    <row r="4" ht="32" customHeight="1">
      <c r="A4" s="11" t="inlineStr">
        <is>
          <t>Date</t>
        </is>
      </c>
      <c r="B4" s="11" t="inlineStr">
        <is>
          <t>Vendor / payee</t>
        </is>
      </c>
      <c r="C4" s="11" t="inlineStr">
        <is>
          <t>Description</t>
        </is>
      </c>
      <c r="D4" s="11" t="inlineStr">
        <is>
          <t>Category (Schedule C line)</t>
        </is>
      </c>
      <c r="E4" s="11" t="inlineStr">
        <is>
          <t>Amount paid</t>
        </is>
      </c>
      <c r="F4" s="11" t="inlineStr">
        <is>
          <t>Paid from</t>
        </is>
      </c>
      <c r="G4" s="11" t="inlineStr">
        <is>
          <t>Receipt saved?</t>
        </is>
      </c>
      <c r="H4" s="11" t="inlineStr">
        <is>
          <t>Counts toward profit</t>
        </is>
      </c>
    </row>
    <row r="5">
      <c r="A5" s="12" t="n"/>
      <c r="B5" s="13" t="n"/>
      <c r="C5" s="13" t="n"/>
      <c r="D5" s="13" t="n"/>
      <c r="E5" s="14" t="n"/>
      <c r="F5" s="13" t="n"/>
      <c r="G5" s="13" t="n"/>
      <c r="H5" s="15">
        <f>IF(E5="","",IF(OR(D5="Equipment or other capital purchase (line 13)",D5="Home office (ask your accountant) (line 30)",D5="Owner draw or personal (not deductible)",D5="Sales tax remitted to your state (if you collect it)"),0,E5))</f>
        <v/>
      </c>
    </row>
    <row r="6">
      <c r="A6" s="12" t="n"/>
      <c r="B6" s="13" t="n"/>
      <c r="C6" s="13" t="n"/>
      <c r="D6" s="13" t="n"/>
      <c r="E6" s="14" t="n"/>
      <c r="F6" s="13" t="n"/>
      <c r="G6" s="13" t="n"/>
      <c r="H6" s="15">
        <f>IF(E6="","",IF(OR(D6="Equipment or other capital purchase (line 13)",D6="Home office (ask your accountant) (line 30)",D6="Owner draw or personal (not deductible)",D6="Sales tax remitted to your state (if you collect it)"),0,E6))</f>
        <v/>
      </c>
    </row>
    <row r="7">
      <c r="A7" s="12" t="n"/>
      <c r="B7" s="13" t="n"/>
      <c r="C7" s="13" t="n"/>
      <c r="D7" s="13" t="n"/>
      <c r="E7" s="14" t="n"/>
      <c r="F7" s="13" t="n"/>
      <c r="G7" s="13" t="n"/>
      <c r="H7" s="15">
        <f>IF(E7="","",IF(OR(D7="Equipment or other capital purchase (line 13)",D7="Home office (ask your accountant) (line 30)",D7="Owner draw or personal (not deductible)",D7="Sales tax remitted to your state (if you collect it)"),0,E7))</f>
        <v/>
      </c>
    </row>
    <row r="8">
      <c r="A8" s="12" t="n"/>
      <c r="B8" s="13" t="n"/>
      <c r="C8" s="13" t="n"/>
      <c r="D8" s="13" t="n"/>
      <c r="E8" s="14" t="n"/>
      <c r="F8" s="13" t="n"/>
      <c r="G8" s="13" t="n"/>
      <c r="H8" s="15">
        <f>IF(E8="","",IF(OR(D8="Equipment or other capital purchase (line 13)",D8="Home office (ask your accountant) (line 30)",D8="Owner draw or personal (not deductible)",D8="Sales tax remitted to your state (if you collect it)"),0,E8))</f>
        <v/>
      </c>
    </row>
    <row r="9">
      <c r="A9" s="12" t="n"/>
      <c r="B9" s="13" t="n"/>
      <c r="C9" s="13" t="n"/>
      <c r="D9" s="13" t="n"/>
      <c r="E9" s="14" t="n"/>
      <c r="F9" s="13" t="n"/>
      <c r="G9" s="13" t="n"/>
      <c r="H9" s="15">
        <f>IF(E9="","",IF(OR(D9="Equipment or other capital purchase (line 13)",D9="Home office (ask your accountant) (line 30)",D9="Owner draw or personal (not deductible)",D9="Sales tax remitted to your state (if you collect it)"),0,E9))</f>
        <v/>
      </c>
    </row>
    <row r="10">
      <c r="A10" s="12" t="n"/>
      <c r="B10" s="13" t="n"/>
      <c r="C10" s="13" t="n"/>
      <c r="D10" s="13" t="n"/>
      <c r="E10" s="14" t="n"/>
      <c r="F10" s="13" t="n"/>
      <c r="G10" s="13" t="n"/>
      <c r="H10" s="15">
        <f>IF(E10="","",IF(OR(D10="Equipment or other capital purchase (line 13)",D10="Home office (ask your accountant) (line 30)",D10="Owner draw or personal (not deductible)",D10="Sales tax remitted to your state (if you collect it)"),0,E10))</f>
        <v/>
      </c>
    </row>
    <row r="11">
      <c r="A11" s="12" t="n"/>
      <c r="B11" s="13" t="n"/>
      <c r="C11" s="13" t="n"/>
      <c r="D11" s="13" t="n"/>
      <c r="E11" s="14" t="n"/>
      <c r="F11" s="13" t="n"/>
      <c r="G11" s="13" t="n"/>
      <c r="H11" s="15">
        <f>IF(E11="","",IF(OR(D11="Equipment or other capital purchase (line 13)",D11="Home office (ask your accountant) (line 30)",D11="Owner draw or personal (not deductible)",D11="Sales tax remitted to your state (if you collect it)"),0,E11))</f>
        <v/>
      </c>
    </row>
    <row r="12">
      <c r="A12" s="12" t="n"/>
      <c r="B12" s="13" t="n"/>
      <c r="C12" s="13" t="n"/>
      <c r="D12" s="13" t="n"/>
      <c r="E12" s="14" t="n"/>
      <c r="F12" s="13" t="n"/>
      <c r="G12" s="13" t="n"/>
      <c r="H12" s="15">
        <f>IF(E12="","",IF(OR(D12="Equipment or other capital purchase (line 13)",D12="Home office (ask your accountant) (line 30)",D12="Owner draw or personal (not deductible)",D12="Sales tax remitted to your state (if you collect it)"),0,E12))</f>
        <v/>
      </c>
    </row>
    <row r="13">
      <c r="A13" s="12" t="n"/>
      <c r="B13" s="13" t="n"/>
      <c r="C13" s="13" t="n"/>
      <c r="D13" s="13" t="n"/>
      <c r="E13" s="14" t="n"/>
      <c r="F13" s="13" t="n"/>
      <c r="G13" s="13" t="n"/>
      <c r="H13" s="15">
        <f>IF(E13="","",IF(OR(D13="Equipment or other capital purchase (line 13)",D13="Home office (ask your accountant) (line 30)",D13="Owner draw or personal (not deductible)",D13="Sales tax remitted to your state (if you collect it)"),0,E13))</f>
        <v/>
      </c>
    </row>
    <row r="14">
      <c r="A14" s="12" t="n"/>
      <c r="B14" s="13" t="n"/>
      <c r="C14" s="13" t="n"/>
      <c r="D14" s="13" t="n"/>
      <c r="E14" s="14" t="n"/>
      <c r="F14" s="13" t="n"/>
      <c r="G14" s="13" t="n"/>
      <c r="H14" s="15">
        <f>IF(E14="","",IF(OR(D14="Equipment or other capital purchase (line 13)",D14="Home office (ask your accountant) (line 30)",D14="Owner draw or personal (not deductible)",D14="Sales tax remitted to your state (if you collect it)"),0,E14))</f>
        <v/>
      </c>
    </row>
    <row r="15">
      <c r="A15" s="12" t="n"/>
      <c r="B15" s="13" t="n"/>
      <c r="C15" s="13" t="n"/>
      <c r="D15" s="13" t="n"/>
      <c r="E15" s="14" t="n"/>
      <c r="F15" s="13" t="n"/>
      <c r="G15" s="13" t="n"/>
      <c r="H15" s="15">
        <f>IF(E15="","",IF(OR(D15="Equipment or other capital purchase (line 13)",D15="Home office (ask your accountant) (line 30)",D15="Owner draw or personal (not deductible)",D15="Sales tax remitted to your state (if you collect it)"),0,E15))</f>
        <v/>
      </c>
    </row>
    <row r="16">
      <c r="A16" s="12" t="n"/>
      <c r="B16" s="13" t="n"/>
      <c r="C16" s="13" t="n"/>
      <c r="D16" s="13" t="n"/>
      <c r="E16" s="14" t="n"/>
      <c r="F16" s="13" t="n"/>
      <c r="G16" s="13" t="n"/>
      <c r="H16" s="15">
        <f>IF(E16="","",IF(OR(D16="Equipment or other capital purchase (line 13)",D16="Home office (ask your accountant) (line 30)",D16="Owner draw or personal (not deductible)",D16="Sales tax remitted to your state (if you collect it)"),0,E16))</f>
        <v/>
      </c>
    </row>
    <row r="17">
      <c r="A17" s="12" t="n"/>
      <c r="B17" s="13" t="n"/>
      <c r="C17" s="13" t="n"/>
      <c r="D17" s="13" t="n"/>
      <c r="E17" s="14" t="n"/>
      <c r="F17" s="13" t="n"/>
      <c r="G17" s="13" t="n"/>
      <c r="H17" s="15">
        <f>IF(E17="","",IF(OR(D17="Equipment or other capital purchase (line 13)",D17="Home office (ask your accountant) (line 30)",D17="Owner draw or personal (not deductible)",D17="Sales tax remitted to your state (if you collect it)"),0,E17))</f>
        <v/>
      </c>
    </row>
    <row r="18">
      <c r="A18" s="12" t="n"/>
      <c r="B18" s="13" t="n"/>
      <c r="C18" s="13" t="n"/>
      <c r="D18" s="13" t="n"/>
      <c r="E18" s="14" t="n"/>
      <c r="F18" s="13" t="n"/>
      <c r="G18" s="13" t="n"/>
      <c r="H18" s="15">
        <f>IF(E18="","",IF(OR(D18="Equipment or other capital purchase (line 13)",D18="Home office (ask your accountant) (line 30)",D18="Owner draw or personal (not deductible)",D18="Sales tax remitted to your state (if you collect it)"),0,E18))</f>
        <v/>
      </c>
    </row>
    <row r="19">
      <c r="A19" s="12" t="n"/>
      <c r="B19" s="13" t="n"/>
      <c r="C19" s="13" t="n"/>
      <c r="D19" s="13" t="n"/>
      <c r="E19" s="14" t="n"/>
      <c r="F19" s="13" t="n"/>
      <c r="G19" s="13" t="n"/>
      <c r="H19" s="15">
        <f>IF(E19="","",IF(OR(D19="Equipment or other capital purchase (line 13)",D19="Home office (ask your accountant) (line 30)",D19="Owner draw or personal (not deductible)",D19="Sales tax remitted to your state (if you collect it)"),0,E19))</f>
        <v/>
      </c>
    </row>
    <row r="20">
      <c r="A20" s="12" t="n"/>
      <c r="B20" s="13" t="n"/>
      <c r="C20" s="13" t="n"/>
      <c r="D20" s="13" t="n"/>
      <c r="E20" s="14" t="n"/>
      <c r="F20" s="13" t="n"/>
      <c r="G20" s="13" t="n"/>
      <c r="H20" s="15">
        <f>IF(E20="","",IF(OR(D20="Equipment or other capital purchase (line 13)",D20="Home office (ask your accountant) (line 30)",D20="Owner draw or personal (not deductible)",D20="Sales tax remitted to your state (if you collect it)"),0,E20))</f>
        <v/>
      </c>
    </row>
    <row r="21">
      <c r="A21" s="12" t="n"/>
      <c r="B21" s="13" t="n"/>
      <c r="C21" s="13" t="n"/>
      <c r="D21" s="13" t="n"/>
      <c r="E21" s="14" t="n"/>
      <c r="F21" s="13" t="n"/>
      <c r="G21" s="13" t="n"/>
      <c r="H21" s="15">
        <f>IF(E21="","",IF(OR(D21="Equipment or other capital purchase (line 13)",D21="Home office (ask your accountant) (line 30)",D21="Owner draw or personal (not deductible)",D21="Sales tax remitted to your state (if you collect it)"),0,E21))</f>
        <v/>
      </c>
    </row>
    <row r="22">
      <c r="A22" s="12" t="n"/>
      <c r="B22" s="13" t="n"/>
      <c r="C22" s="13" t="n"/>
      <c r="D22" s="13" t="n"/>
      <c r="E22" s="14" t="n"/>
      <c r="F22" s="13" t="n"/>
      <c r="G22" s="13" t="n"/>
      <c r="H22" s="15">
        <f>IF(E22="","",IF(OR(D22="Equipment or other capital purchase (line 13)",D22="Home office (ask your accountant) (line 30)",D22="Owner draw or personal (not deductible)",D22="Sales tax remitted to your state (if you collect it)"),0,E22))</f>
        <v/>
      </c>
    </row>
    <row r="23">
      <c r="A23" s="12" t="n"/>
      <c r="B23" s="13" t="n"/>
      <c r="C23" s="13" t="n"/>
      <c r="D23" s="13" t="n"/>
      <c r="E23" s="14" t="n"/>
      <c r="F23" s="13" t="n"/>
      <c r="G23" s="13" t="n"/>
      <c r="H23" s="15">
        <f>IF(E23="","",IF(OR(D23="Equipment or other capital purchase (line 13)",D23="Home office (ask your accountant) (line 30)",D23="Owner draw or personal (not deductible)",D23="Sales tax remitted to your state (if you collect it)"),0,E23))</f>
        <v/>
      </c>
    </row>
    <row r="24">
      <c r="A24" s="12" t="n"/>
      <c r="B24" s="13" t="n"/>
      <c r="C24" s="13" t="n"/>
      <c r="D24" s="13" t="n"/>
      <c r="E24" s="14" t="n"/>
      <c r="F24" s="13" t="n"/>
      <c r="G24" s="13" t="n"/>
      <c r="H24" s="15">
        <f>IF(E24="","",IF(OR(D24="Equipment or other capital purchase (line 13)",D24="Home office (ask your accountant) (line 30)",D24="Owner draw or personal (not deductible)",D24="Sales tax remitted to your state (if you collect it)"),0,E24))</f>
        <v/>
      </c>
    </row>
    <row r="25">
      <c r="A25" s="12" t="n"/>
      <c r="B25" s="13" t="n"/>
      <c r="C25" s="13" t="n"/>
      <c r="D25" s="13" t="n"/>
      <c r="E25" s="14" t="n"/>
      <c r="F25" s="13" t="n"/>
      <c r="G25" s="13" t="n"/>
      <c r="H25" s="15">
        <f>IF(E25="","",IF(OR(D25="Equipment or other capital purchase (line 13)",D25="Home office (ask your accountant) (line 30)",D25="Owner draw or personal (not deductible)",D25="Sales tax remitted to your state (if you collect it)"),0,E25))</f>
        <v/>
      </c>
    </row>
    <row r="26">
      <c r="A26" s="12" t="n"/>
      <c r="B26" s="13" t="n"/>
      <c r="C26" s="13" t="n"/>
      <c r="D26" s="13" t="n"/>
      <c r="E26" s="14" t="n"/>
      <c r="F26" s="13" t="n"/>
      <c r="G26" s="13" t="n"/>
      <c r="H26" s="15">
        <f>IF(E26="","",IF(OR(D26="Equipment or other capital purchase (line 13)",D26="Home office (ask your accountant) (line 30)",D26="Owner draw or personal (not deductible)",D26="Sales tax remitted to your state (if you collect it)"),0,E26))</f>
        <v/>
      </c>
    </row>
    <row r="27">
      <c r="A27" s="12" t="n"/>
      <c r="B27" s="13" t="n"/>
      <c r="C27" s="13" t="n"/>
      <c r="D27" s="13" t="n"/>
      <c r="E27" s="14" t="n"/>
      <c r="F27" s="13" t="n"/>
      <c r="G27" s="13" t="n"/>
      <c r="H27" s="15">
        <f>IF(E27="","",IF(OR(D27="Equipment or other capital purchase (line 13)",D27="Home office (ask your accountant) (line 30)",D27="Owner draw or personal (not deductible)",D27="Sales tax remitted to your state (if you collect it)"),0,E27))</f>
        <v/>
      </c>
    </row>
    <row r="28">
      <c r="A28" s="12" t="n"/>
      <c r="B28" s="13" t="n"/>
      <c r="C28" s="13" t="n"/>
      <c r="D28" s="13" t="n"/>
      <c r="E28" s="14" t="n"/>
      <c r="F28" s="13" t="n"/>
      <c r="G28" s="13" t="n"/>
      <c r="H28" s="15">
        <f>IF(E28="","",IF(OR(D28="Equipment or other capital purchase (line 13)",D28="Home office (ask your accountant) (line 30)",D28="Owner draw or personal (not deductible)",D28="Sales tax remitted to your state (if you collect it)"),0,E28))</f>
        <v/>
      </c>
    </row>
    <row r="29">
      <c r="A29" s="12" t="n"/>
      <c r="B29" s="13" t="n"/>
      <c r="C29" s="13" t="n"/>
      <c r="D29" s="13" t="n"/>
      <c r="E29" s="14" t="n"/>
      <c r="F29" s="13" t="n"/>
      <c r="G29" s="13" t="n"/>
      <c r="H29" s="15">
        <f>IF(E29="","",IF(OR(D29="Equipment or other capital purchase (line 13)",D29="Home office (ask your accountant) (line 30)",D29="Owner draw or personal (not deductible)",D29="Sales tax remitted to your state (if you collect it)"),0,E29))</f>
        <v/>
      </c>
    </row>
    <row r="30">
      <c r="A30" s="12" t="n"/>
      <c r="B30" s="13" t="n"/>
      <c r="C30" s="13" t="n"/>
      <c r="D30" s="13" t="n"/>
      <c r="E30" s="14" t="n"/>
      <c r="F30" s="13" t="n"/>
      <c r="G30" s="13" t="n"/>
      <c r="H30" s="15">
        <f>IF(E30="","",IF(OR(D30="Equipment or other capital purchase (line 13)",D30="Home office (ask your accountant) (line 30)",D30="Owner draw or personal (not deductible)",D30="Sales tax remitted to your state (if you collect it)"),0,E30))</f>
        <v/>
      </c>
    </row>
    <row r="31">
      <c r="A31" s="12" t="n"/>
      <c r="B31" s="13" t="n"/>
      <c r="C31" s="13" t="n"/>
      <c r="D31" s="13" t="n"/>
      <c r="E31" s="14" t="n"/>
      <c r="F31" s="13" t="n"/>
      <c r="G31" s="13" t="n"/>
      <c r="H31" s="15">
        <f>IF(E31="","",IF(OR(D31="Equipment or other capital purchase (line 13)",D31="Home office (ask your accountant) (line 30)",D31="Owner draw or personal (not deductible)",D31="Sales tax remitted to your state (if you collect it)"),0,E31))</f>
        <v/>
      </c>
    </row>
    <row r="32">
      <c r="A32" s="12" t="n"/>
      <c r="B32" s="13" t="n"/>
      <c r="C32" s="13" t="n"/>
      <c r="D32" s="13" t="n"/>
      <c r="E32" s="14" t="n"/>
      <c r="F32" s="13" t="n"/>
      <c r="G32" s="13" t="n"/>
      <c r="H32" s="15">
        <f>IF(E32="","",IF(OR(D32="Equipment or other capital purchase (line 13)",D32="Home office (ask your accountant) (line 30)",D32="Owner draw or personal (not deductible)",D32="Sales tax remitted to your state (if you collect it)"),0,E32))</f>
        <v/>
      </c>
    </row>
    <row r="33">
      <c r="A33" s="12" t="n"/>
      <c r="B33" s="13" t="n"/>
      <c r="C33" s="13" t="n"/>
      <c r="D33" s="13" t="n"/>
      <c r="E33" s="14" t="n"/>
      <c r="F33" s="13" t="n"/>
      <c r="G33" s="13" t="n"/>
      <c r="H33" s="15">
        <f>IF(E33="","",IF(OR(D33="Equipment or other capital purchase (line 13)",D33="Home office (ask your accountant) (line 30)",D33="Owner draw or personal (not deductible)",D33="Sales tax remitted to your state (if you collect it)"),0,E33))</f>
        <v/>
      </c>
    </row>
    <row r="34">
      <c r="A34" s="12" t="n"/>
      <c r="B34" s="13" t="n"/>
      <c r="C34" s="13" t="n"/>
      <c r="D34" s="13" t="n"/>
      <c r="E34" s="14" t="n"/>
      <c r="F34" s="13" t="n"/>
      <c r="G34" s="13" t="n"/>
      <c r="H34" s="15">
        <f>IF(E34="","",IF(OR(D34="Equipment or other capital purchase (line 13)",D34="Home office (ask your accountant) (line 30)",D34="Owner draw or personal (not deductible)",D34="Sales tax remitted to your state (if you collect it)"),0,E34))</f>
        <v/>
      </c>
    </row>
    <row r="35">
      <c r="A35" s="12" t="n"/>
      <c r="B35" s="13" t="n"/>
      <c r="C35" s="13" t="n"/>
      <c r="D35" s="13" t="n"/>
      <c r="E35" s="14" t="n"/>
      <c r="F35" s="13" t="n"/>
      <c r="G35" s="13" t="n"/>
      <c r="H35" s="15">
        <f>IF(E35="","",IF(OR(D35="Equipment or other capital purchase (line 13)",D35="Home office (ask your accountant) (line 30)",D35="Owner draw or personal (not deductible)",D35="Sales tax remitted to your state (if you collect it)"),0,E35))</f>
        <v/>
      </c>
    </row>
    <row r="36">
      <c r="A36" s="12" t="n"/>
      <c r="B36" s="13" t="n"/>
      <c r="C36" s="13" t="n"/>
      <c r="D36" s="13" t="n"/>
      <c r="E36" s="14" t="n"/>
      <c r="F36" s="13" t="n"/>
      <c r="G36" s="13" t="n"/>
      <c r="H36" s="15">
        <f>IF(E36="","",IF(OR(D36="Equipment or other capital purchase (line 13)",D36="Home office (ask your accountant) (line 30)",D36="Owner draw or personal (not deductible)",D36="Sales tax remitted to your state (if you collect it)"),0,E36))</f>
        <v/>
      </c>
    </row>
    <row r="37">
      <c r="A37" s="12" t="n"/>
      <c r="B37" s="13" t="n"/>
      <c r="C37" s="13" t="n"/>
      <c r="D37" s="13" t="n"/>
      <c r="E37" s="14" t="n"/>
      <c r="F37" s="13" t="n"/>
      <c r="G37" s="13" t="n"/>
      <c r="H37" s="15">
        <f>IF(E37="","",IF(OR(D37="Equipment or other capital purchase (line 13)",D37="Home office (ask your accountant) (line 30)",D37="Owner draw or personal (not deductible)",D37="Sales tax remitted to your state (if you collect it)"),0,E37))</f>
        <v/>
      </c>
    </row>
    <row r="38">
      <c r="A38" s="12" t="n"/>
      <c r="B38" s="13" t="n"/>
      <c r="C38" s="13" t="n"/>
      <c r="D38" s="13" t="n"/>
      <c r="E38" s="14" t="n"/>
      <c r="F38" s="13" t="n"/>
      <c r="G38" s="13" t="n"/>
      <c r="H38" s="15">
        <f>IF(E38="","",IF(OR(D38="Equipment or other capital purchase (line 13)",D38="Home office (ask your accountant) (line 30)",D38="Owner draw or personal (not deductible)",D38="Sales tax remitted to your state (if you collect it)"),0,E38))</f>
        <v/>
      </c>
    </row>
    <row r="39">
      <c r="A39" s="12" t="n"/>
      <c r="B39" s="13" t="n"/>
      <c r="C39" s="13" t="n"/>
      <c r="D39" s="13" t="n"/>
      <c r="E39" s="14" t="n"/>
      <c r="F39" s="13" t="n"/>
      <c r="G39" s="13" t="n"/>
      <c r="H39" s="15">
        <f>IF(E39="","",IF(OR(D39="Equipment or other capital purchase (line 13)",D39="Home office (ask your accountant) (line 30)",D39="Owner draw or personal (not deductible)",D39="Sales tax remitted to your state (if you collect it)"),0,E39))</f>
        <v/>
      </c>
    </row>
    <row r="40">
      <c r="A40" s="12" t="n"/>
      <c r="B40" s="13" t="n"/>
      <c r="C40" s="13" t="n"/>
      <c r="D40" s="13" t="n"/>
      <c r="E40" s="14" t="n"/>
      <c r="F40" s="13" t="n"/>
      <c r="G40" s="13" t="n"/>
      <c r="H40" s="15">
        <f>IF(E40="","",IF(OR(D40="Equipment or other capital purchase (line 13)",D40="Home office (ask your accountant) (line 30)",D40="Owner draw or personal (not deductible)",D40="Sales tax remitted to your state (if you collect it)"),0,E40))</f>
        <v/>
      </c>
    </row>
    <row r="41">
      <c r="A41" s="12" t="n"/>
      <c r="B41" s="13" t="n"/>
      <c r="C41" s="13" t="n"/>
      <c r="D41" s="13" t="n"/>
      <c r="E41" s="14" t="n"/>
      <c r="F41" s="13" t="n"/>
      <c r="G41" s="13" t="n"/>
      <c r="H41" s="15">
        <f>IF(E41="","",IF(OR(D41="Equipment or other capital purchase (line 13)",D41="Home office (ask your accountant) (line 30)",D41="Owner draw or personal (not deductible)",D41="Sales tax remitted to your state (if you collect it)"),0,E41))</f>
        <v/>
      </c>
    </row>
    <row r="42">
      <c r="A42" s="12" t="n"/>
      <c r="B42" s="13" t="n"/>
      <c r="C42" s="13" t="n"/>
      <c r="D42" s="13" t="n"/>
      <c r="E42" s="14" t="n"/>
      <c r="F42" s="13" t="n"/>
      <c r="G42" s="13" t="n"/>
      <c r="H42" s="15">
        <f>IF(E42="","",IF(OR(D42="Equipment or other capital purchase (line 13)",D42="Home office (ask your accountant) (line 30)",D42="Owner draw or personal (not deductible)",D42="Sales tax remitted to your state (if you collect it)"),0,E42))</f>
        <v/>
      </c>
    </row>
    <row r="43">
      <c r="A43" s="12" t="n"/>
      <c r="B43" s="13" t="n"/>
      <c r="C43" s="13" t="n"/>
      <c r="D43" s="13" t="n"/>
      <c r="E43" s="14" t="n"/>
      <c r="F43" s="13" t="n"/>
      <c r="G43" s="13" t="n"/>
      <c r="H43" s="15">
        <f>IF(E43="","",IF(OR(D43="Equipment or other capital purchase (line 13)",D43="Home office (ask your accountant) (line 30)",D43="Owner draw or personal (not deductible)",D43="Sales tax remitted to your state (if you collect it)"),0,E43))</f>
        <v/>
      </c>
    </row>
    <row r="44">
      <c r="A44" s="12" t="n"/>
      <c r="B44" s="13" t="n"/>
      <c r="C44" s="13" t="n"/>
      <c r="D44" s="13" t="n"/>
      <c r="E44" s="14" t="n"/>
      <c r="F44" s="13" t="n"/>
      <c r="G44" s="13" t="n"/>
      <c r="H44" s="15">
        <f>IF(E44="","",IF(OR(D44="Equipment or other capital purchase (line 13)",D44="Home office (ask your accountant) (line 30)",D44="Owner draw or personal (not deductible)",D44="Sales tax remitted to your state (if you collect it)"),0,E44))</f>
        <v/>
      </c>
    </row>
    <row r="45">
      <c r="A45" s="12" t="n"/>
      <c r="B45" s="13" t="n"/>
      <c r="C45" s="13" t="n"/>
      <c r="D45" s="13" t="n"/>
      <c r="E45" s="14" t="n"/>
      <c r="F45" s="13" t="n"/>
      <c r="G45" s="13" t="n"/>
      <c r="H45" s="15">
        <f>IF(E45="","",IF(OR(D45="Equipment or other capital purchase (line 13)",D45="Home office (ask your accountant) (line 30)",D45="Owner draw or personal (not deductible)",D45="Sales tax remitted to your state (if you collect it)"),0,E45))</f>
        <v/>
      </c>
    </row>
    <row r="46">
      <c r="A46" s="12" t="n"/>
      <c r="B46" s="13" t="n"/>
      <c r="C46" s="13" t="n"/>
      <c r="D46" s="13" t="n"/>
      <c r="E46" s="14" t="n"/>
      <c r="F46" s="13" t="n"/>
      <c r="G46" s="13" t="n"/>
      <c r="H46" s="15">
        <f>IF(E46="","",IF(OR(D46="Equipment or other capital purchase (line 13)",D46="Home office (ask your accountant) (line 30)",D46="Owner draw or personal (not deductible)",D46="Sales tax remitted to your state (if you collect it)"),0,E46))</f>
        <v/>
      </c>
    </row>
    <row r="47">
      <c r="A47" s="12" t="n"/>
      <c r="B47" s="13" t="n"/>
      <c r="C47" s="13" t="n"/>
      <c r="D47" s="13" t="n"/>
      <c r="E47" s="14" t="n"/>
      <c r="F47" s="13" t="n"/>
      <c r="G47" s="13" t="n"/>
      <c r="H47" s="15">
        <f>IF(E47="","",IF(OR(D47="Equipment or other capital purchase (line 13)",D47="Home office (ask your accountant) (line 30)",D47="Owner draw or personal (not deductible)",D47="Sales tax remitted to your state (if you collect it)"),0,E47))</f>
        <v/>
      </c>
    </row>
    <row r="48">
      <c r="A48" s="12" t="n"/>
      <c r="B48" s="13" t="n"/>
      <c r="C48" s="13" t="n"/>
      <c r="D48" s="13" t="n"/>
      <c r="E48" s="14" t="n"/>
      <c r="F48" s="13" t="n"/>
      <c r="G48" s="13" t="n"/>
      <c r="H48" s="15">
        <f>IF(E48="","",IF(OR(D48="Equipment or other capital purchase (line 13)",D48="Home office (ask your accountant) (line 30)",D48="Owner draw or personal (not deductible)",D48="Sales tax remitted to your state (if you collect it)"),0,E48))</f>
        <v/>
      </c>
    </row>
    <row r="49">
      <c r="A49" s="12" t="n"/>
      <c r="B49" s="13" t="n"/>
      <c r="C49" s="13" t="n"/>
      <c r="D49" s="13" t="n"/>
      <c r="E49" s="14" t="n"/>
      <c r="F49" s="13" t="n"/>
      <c r="G49" s="13" t="n"/>
      <c r="H49" s="15">
        <f>IF(E49="","",IF(OR(D49="Equipment or other capital purchase (line 13)",D49="Home office (ask your accountant) (line 30)",D49="Owner draw or personal (not deductible)",D49="Sales tax remitted to your state (if you collect it)"),0,E49))</f>
        <v/>
      </c>
    </row>
    <row r="50">
      <c r="A50" s="12" t="n"/>
      <c r="B50" s="13" t="n"/>
      <c r="C50" s="13" t="n"/>
      <c r="D50" s="13" t="n"/>
      <c r="E50" s="14" t="n"/>
      <c r="F50" s="13" t="n"/>
      <c r="G50" s="13" t="n"/>
      <c r="H50" s="15">
        <f>IF(E50="","",IF(OR(D50="Equipment or other capital purchase (line 13)",D50="Home office (ask your accountant) (line 30)",D50="Owner draw or personal (not deductible)",D50="Sales tax remitted to your state (if you collect it)"),0,E50))</f>
        <v/>
      </c>
    </row>
    <row r="51">
      <c r="A51" s="12" t="n"/>
      <c r="B51" s="13" t="n"/>
      <c r="C51" s="13" t="n"/>
      <c r="D51" s="13" t="n"/>
      <c r="E51" s="14" t="n"/>
      <c r="F51" s="13" t="n"/>
      <c r="G51" s="13" t="n"/>
      <c r="H51" s="15">
        <f>IF(E51="","",IF(OR(D51="Equipment or other capital purchase (line 13)",D51="Home office (ask your accountant) (line 30)",D51="Owner draw or personal (not deductible)",D51="Sales tax remitted to your state (if you collect it)"),0,E51))</f>
        <v/>
      </c>
    </row>
    <row r="52">
      <c r="A52" s="12" t="n"/>
      <c r="B52" s="13" t="n"/>
      <c r="C52" s="13" t="n"/>
      <c r="D52" s="13" t="n"/>
      <c r="E52" s="14" t="n"/>
      <c r="F52" s="13" t="n"/>
      <c r="G52" s="13" t="n"/>
      <c r="H52" s="15">
        <f>IF(E52="","",IF(OR(D52="Equipment or other capital purchase (line 13)",D52="Home office (ask your accountant) (line 30)",D52="Owner draw or personal (not deductible)",D52="Sales tax remitted to your state (if you collect it)"),0,E52))</f>
        <v/>
      </c>
    </row>
    <row r="53">
      <c r="A53" s="12" t="n"/>
      <c r="B53" s="13" t="n"/>
      <c r="C53" s="13" t="n"/>
      <c r="D53" s="13" t="n"/>
      <c r="E53" s="14" t="n"/>
      <c r="F53" s="13" t="n"/>
      <c r="G53" s="13" t="n"/>
      <c r="H53" s="15">
        <f>IF(E53="","",IF(OR(D53="Equipment or other capital purchase (line 13)",D53="Home office (ask your accountant) (line 30)",D53="Owner draw or personal (not deductible)",D53="Sales tax remitted to your state (if you collect it)"),0,E53))</f>
        <v/>
      </c>
    </row>
    <row r="54">
      <c r="A54" s="12" t="n"/>
      <c r="B54" s="13" t="n"/>
      <c r="C54" s="13" t="n"/>
      <c r="D54" s="13" t="n"/>
      <c r="E54" s="14" t="n"/>
      <c r="F54" s="13" t="n"/>
      <c r="G54" s="13" t="n"/>
      <c r="H54" s="15">
        <f>IF(E54="","",IF(OR(D54="Equipment or other capital purchase (line 13)",D54="Home office (ask your accountant) (line 30)",D54="Owner draw or personal (not deductible)",D54="Sales tax remitted to your state (if you collect it)"),0,E54))</f>
        <v/>
      </c>
    </row>
    <row r="55">
      <c r="A55" s="12" t="n"/>
      <c r="B55" s="13" t="n"/>
      <c r="C55" s="13" t="n"/>
      <c r="D55" s="13" t="n"/>
      <c r="E55" s="14" t="n"/>
      <c r="F55" s="13" t="n"/>
      <c r="G55" s="13" t="n"/>
      <c r="H55" s="15">
        <f>IF(E55="","",IF(OR(D55="Equipment or other capital purchase (line 13)",D55="Home office (ask your accountant) (line 30)",D55="Owner draw or personal (not deductible)",D55="Sales tax remitted to your state (if you collect it)"),0,E55))</f>
        <v/>
      </c>
    </row>
    <row r="56">
      <c r="A56" s="12" t="n"/>
      <c r="B56" s="13" t="n"/>
      <c r="C56" s="13" t="n"/>
      <c r="D56" s="13" t="n"/>
      <c r="E56" s="14" t="n"/>
      <c r="F56" s="13" t="n"/>
      <c r="G56" s="13" t="n"/>
      <c r="H56" s="15">
        <f>IF(E56="","",IF(OR(D56="Equipment or other capital purchase (line 13)",D56="Home office (ask your accountant) (line 30)",D56="Owner draw or personal (not deductible)",D56="Sales tax remitted to your state (if you collect it)"),0,E56))</f>
        <v/>
      </c>
    </row>
    <row r="57">
      <c r="A57" s="12" t="n"/>
      <c r="B57" s="13" t="n"/>
      <c r="C57" s="13" t="n"/>
      <c r="D57" s="13" t="n"/>
      <c r="E57" s="14" t="n"/>
      <c r="F57" s="13" t="n"/>
      <c r="G57" s="13" t="n"/>
      <c r="H57" s="15">
        <f>IF(E57="","",IF(OR(D57="Equipment or other capital purchase (line 13)",D57="Home office (ask your accountant) (line 30)",D57="Owner draw or personal (not deductible)",D57="Sales tax remitted to your state (if you collect it)"),0,E57))</f>
        <v/>
      </c>
    </row>
    <row r="58">
      <c r="A58" s="12" t="n"/>
      <c r="B58" s="13" t="n"/>
      <c r="C58" s="13" t="n"/>
      <c r="D58" s="13" t="n"/>
      <c r="E58" s="14" t="n"/>
      <c r="F58" s="13" t="n"/>
      <c r="G58" s="13" t="n"/>
      <c r="H58" s="15">
        <f>IF(E58="","",IF(OR(D58="Equipment or other capital purchase (line 13)",D58="Home office (ask your accountant) (line 30)",D58="Owner draw or personal (not deductible)",D58="Sales tax remitted to your state (if you collect it)"),0,E58))</f>
        <v/>
      </c>
    </row>
    <row r="59">
      <c r="A59" s="12" t="n"/>
      <c r="B59" s="13" t="n"/>
      <c r="C59" s="13" t="n"/>
      <c r="D59" s="13" t="n"/>
      <c r="E59" s="14" t="n"/>
      <c r="F59" s="13" t="n"/>
      <c r="G59" s="13" t="n"/>
      <c r="H59" s="15">
        <f>IF(E59="","",IF(OR(D59="Equipment or other capital purchase (line 13)",D59="Home office (ask your accountant) (line 30)",D59="Owner draw or personal (not deductible)",D59="Sales tax remitted to your state (if you collect it)"),0,E59))</f>
        <v/>
      </c>
    </row>
    <row r="60">
      <c r="A60" s="12" t="n"/>
      <c r="B60" s="13" t="n"/>
      <c r="C60" s="13" t="n"/>
      <c r="D60" s="13" t="n"/>
      <c r="E60" s="14" t="n"/>
      <c r="F60" s="13" t="n"/>
      <c r="G60" s="13" t="n"/>
      <c r="H60" s="15">
        <f>IF(E60="","",IF(OR(D60="Equipment or other capital purchase (line 13)",D60="Home office (ask your accountant) (line 30)",D60="Owner draw or personal (not deductible)",D60="Sales tax remitted to your state (if you collect it)"),0,E60))</f>
        <v/>
      </c>
    </row>
    <row r="61">
      <c r="A61" s="12" t="n"/>
      <c r="B61" s="13" t="n"/>
      <c r="C61" s="13" t="n"/>
      <c r="D61" s="13" t="n"/>
      <c r="E61" s="14" t="n"/>
      <c r="F61" s="13" t="n"/>
      <c r="G61" s="13" t="n"/>
      <c r="H61" s="15">
        <f>IF(E61="","",IF(OR(D61="Equipment or other capital purchase (line 13)",D61="Home office (ask your accountant) (line 30)",D61="Owner draw or personal (not deductible)",D61="Sales tax remitted to your state (if you collect it)"),0,E61))</f>
        <v/>
      </c>
    </row>
    <row r="62">
      <c r="A62" s="12" t="n"/>
      <c r="B62" s="13" t="n"/>
      <c r="C62" s="13" t="n"/>
      <c r="D62" s="13" t="n"/>
      <c r="E62" s="14" t="n"/>
      <c r="F62" s="13" t="n"/>
      <c r="G62" s="13" t="n"/>
      <c r="H62" s="15">
        <f>IF(E62="","",IF(OR(D62="Equipment or other capital purchase (line 13)",D62="Home office (ask your accountant) (line 30)",D62="Owner draw or personal (not deductible)",D62="Sales tax remitted to your state (if you collect it)"),0,E62))</f>
        <v/>
      </c>
    </row>
    <row r="63">
      <c r="A63" s="12" t="n"/>
      <c r="B63" s="13" t="n"/>
      <c r="C63" s="13" t="n"/>
      <c r="D63" s="13" t="n"/>
      <c r="E63" s="14" t="n"/>
      <c r="F63" s="13" t="n"/>
      <c r="G63" s="13" t="n"/>
      <c r="H63" s="15">
        <f>IF(E63="","",IF(OR(D63="Equipment or other capital purchase (line 13)",D63="Home office (ask your accountant) (line 30)",D63="Owner draw or personal (not deductible)",D63="Sales tax remitted to your state (if you collect it)"),0,E63))</f>
        <v/>
      </c>
    </row>
    <row r="64">
      <c r="A64" s="12" t="n"/>
      <c r="B64" s="13" t="n"/>
      <c r="C64" s="13" t="n"/>
      <c r="D64" s="13" t="n"/>
      <c r="E64" s="14" t="n"/>
      <c r="F64" s="13" t="n"/>
      <c r="G64" s="13" t="n"/>
      <c r="H64" s="15">
        <f>IF(E64="","",IF(OR(D64="Equipment or other capital purchase (line 13)",D64="Home office (ask your accountant) (line 30)",D64="Owner draw or personal (not deductible)",D64="Sales tax remitted to your state (if you collect it)"),0,E64))</f>
        <v/>
      </c>
    </row>
    <row r="65">
      <c r="A65" s="12" t="n"/>
      <c r="B65" s="13" t="n"/>
      <c r="C65" s="13" t="n"/>
      <c r="D65" s="13" t="n"/>
      <c r="E65" s="14" t="n"/>
      <c r="F65" s="13" t="n"/>
      <c r="G65" s="13" t="n"/>
      <c r="H65" s="15">
        <f>IF(E65="","",IF(OR(D65="Equipment or other capital purchase (line 13)",D65="Home office (ask your accountant) (line 30)",D65="Owner draw or personal (not deductible)",D65="Sales tax remitted to your state (if you collect it)"),0,E65))</f>
        <v/>
      </c>
    </row>
    <row r="66">
      <c r="A66" s="12" t="n"/>
      <c r="B66" s="13" t="n"/>
      <c r="C66" s="13" t="n"/>
      <c r="D66" s="13" t="n"/>
      <c r="E66" s="14" t="n"/>
      <c r="F66" s="13" t="n"/>
      <c r="G66" s="13" t="n"/>
      <c r="H66" s="15">
        <f>IF(E66="","",IF(OR(D66="Equipment or other capital purchase (line 13)",D66="Home office (ask your accountant) (line 30)",D66="Owner draw or personal (not deductible)",D66="Sales tax remitted to your state (if you collect it)"),0,E66))</f>
        <v/>
      </c>
    </row>
    <row r="67">
      <c r="A67" s="12" t="n"/>
      <c r="B67" s="13" t="n"/>
      <c r="C67" s="13" t="n"/>
      <c r="D67" s="13" t="n"/>
      <c r="E67" s="14" t="n"/>
      <c r="F67" s="13" t="n"/>
      <c r="G67" s="13" t="n"/>
      <c r="H67" s="15">
        <f>IF(E67="","",IF(OR(D67="Equipment or other capital purchase (line 13)",D67="Home office (ask your accountant) (line 30)",D67="Owner draw or personal (not deductible)",D67="Sales tax remitted to your state (if you collect it)"),0,E67))</f>
        <v/>
      </c>
    </row>
    <row r="68">
      <c r="A68" s="12" t="n"/>
      <c r="B68" s="13" t="n"/>
      <c r="C68" s="13" t="n"/>
      <c r="D68" s="13" t="n"/>
      <c r="E68" s="14" t="n"/>
      <c r="F68" s="13" t="n"/>
      <c r="G68" s="13" t="n"/>
      <c r="H68" s="15">
        <f>IF(E68="","",IF(OR(D68="Equipment or other capital purchase (line 13)",D68="Home office (ask your accountant) (line 30)",D68="Owner draw or personal (not deductible)",D68="Sales tax remitted to your state (if you collect it)"),0,E68))</f>
        <v/>
      </c>
    </row>
    <row r="69">
      <c r="A69" s="12" t="n"/>
      <c r="B69" s="13" t="n"/>
      <c r="C69" s="13" t="n"/>
      <c r="D69" s="13" t="n"/>
      <c r="E69" s="14" t="n"/>
      <c r="F69" s="13" t="n"/>
      <c r="G69" s="13" t="n"/>
      <c r="H69" s="15">
        <f>IF(E69="","",IF(OR(D69="Equipment or other capital purchase (line 13)",D69="Home office (ask your accountant) (line 30)",D69="Owner draw or personal (not deductible)",D69="Sales tax remitted to your state (if you collect it)"),0,E69))</f>
        <v/>
      </c>
    </row>
    <row r="70">
      <c r="A70" s="12" t="n"/>
      <c r="B70" s="13" t="n"/>
      <c r="C70" s="13" t="n"/>
      <c r="D70" s="13" t="n"/>
      <c r="E70" s="14" t="n"/>
      <c r="F70" s="13" t="n"/>
      <c r="G70" s="13" t="n"/>
      <c r="H70" s="15">
        <f>IF(E70="","",IF(OR(D70="Equipment or other capital purchase (line 13)",D70="Home office (ask your accountant) (line 30)",D70="Owner draw or personal (not deductible)",D70="Sales tax remitted to your state (if you collect it)"),0,E70))</f>
        <v/>
      </c>
    </row>
    <row r="71">
      <c r="A71" s="12" t="n"/>
      <c r="B71" s="13" t="n"/>
      <c r="C71" s="13" t="n"/>
      <c r="D71" s="13" t="n"/>
      <c r="E71" s="14" t="n"/>
      <c r="F71" s="13" t="n"/>
      <c r="G71" s="13" t="n"/>
      <c r="H71" s="15">
        <f>IF(E71="","",IF(OR(D71="Equipment or other capital purchase (line 13)",D71="Home office (ask your accountant) (line 30)",D71="Owner draw or personal (not deductible)",D71="Sales tax remitted to your state (if you collect it)"),0,E71))</f>
        <v/>
      </c>
    </row>
    <row r="72">
      <c r="A72" s="12" t="n"/>
      <c r="B72" s="13" t="n"/>
      <c r="C72" s="13" t="n"/>
      <c r="D72" s="13" t="n"/>
      <c r="E72" s="14" t="n"/>
      <c r="F72" s="13" t="n"/>
      <c r="G72" s="13" t="n"/>
      <c r="H72" s="15">
        <f>IF(E72="","",IF(OR(D72="Equipment or other capital purchase (line 13)",D72="Home office (ask your accountant) (line 30)",D72="Owner draw or personal (not deductible)",D72="Sales tax remitted to your state (if you collect it)"),0,E72))</f>
        <v/>
      </c>
    </row>
    <row r="73">
      <c r="A73" s="12" t="n"/>
      <c r="B73" s="13" t="n"/>
      <c r="C73" s="13" t="n"/>
      <c r="D73" s="13" t="n"/>
      <c r="E73" s="14" t="n"/>
      <c r="F73" s="13" t="n"/>
      <c r="G73" s="13" t="n"/>
      <c r="H73" s="15">
        <f>IF(E73="","",IF(OR(D73="Equipment or other capital purchase (line 13)",D73="Home office (ask your accountant) (line 30)",D73="Owner draw or personal (not deductible)",D73="Sales tax remitted to your state (if you collect it)"),0,E73))</f>
        <v/>
      </c>
    </row>
    <row r="74">
      <c r="A74" s="12" t="n"/>
      <c r="B74" s="13" t="n"/>
      <c r="C74" s="13" t="n"/>
      <c r="D74" s="13" t="n"/>
      <c r="E74" s="14" t="n"/>
      <c r="F74" s="13" t="n"/>
      <c r="G74" s="13" t="n"/>
      <c r="H74" s="15">
        <f>IF(E74="","",IF(OR(D74="Equipment or other capital purchase (line 13)",D74="Home office (ask your accountant) (line 30)",D74="Owner draw or personal (not deductible)",D74="Sales tax remitted to your state (if you collect it)"),0,E74))</f>
        <v/>
      </c>
    </row>
    <row r="75">
      <c r="A75" s="12" t="n"/>
      <c r="B75" s="13" t="n"/>
      <c r="C75" s="13" t="n"/>
      <c r="D75" s="13" t="n"/>
      <c r="E75" s="14" t="n"/>
      <c r="F75" s="13" t="n"/>
      <c r="G75" s="13" t="n"/>
      <c r="H75" s="15">
        <f>IF(E75="","",IF(OR(D75="Equipment or other capital purchase (line 13)",D75="Home office (ask your accountant) (line 30)",D75="Owner draw or personal (not deductible)",D75="Sales tax remitted to your state (if you collect it)"),0,E75))</f>
        <v/>
      </c>
    </row>
    <row r="76">
      <c r="A76" s="12" t="n"/>
      <c r="B76" s="13" t="n"/>
      <c r="C76" s="13" t="n"/>
      <c r="D76" s="13" t="n"/>
      <c r="E76" s="14" t="n"/>
      <c r="F76" s="13" t="n"/>
      <c r="G76" s="13" t="n"/>
      <c r="H76" s="15">
        <f>IF(E76="","",IF(OR(D76="Equipment or other capital purchase (line 13)",D76="Home office (ask your accountant) (line 30)",D76="Owner draw or personal (not deductible)",D76="Sales tax remitted to your state (if you collect it)"),0,E76))</f>
        <v/>
      </c>
    </row>
    <row r="77">
      <c r="A77" s="12" t="n"/>
      <c r="B77" s="13" t="n"/>
      <c r="C77" s="13" t="n"/>
      <c r="D77" s="13" t="n"/>
      <c r="E77" s="14" t="n"/>
      <c r="F77" s="13" t="n"/>
      <c r="G77" s="13" t="n"/>
      <c r="H77" s="15">
        <f>IF(E77="","",IF(OR(D77="Equipment or other capital purchase (line 13)",D77="Home office (ask your accountant) (line 30)",D77="Owner draw or personal (not deductible)",D77="Sales tax remitted to your state (if you collect it)"),0,E77))</f>
        <v/>
      </c>
    </row>
    <row r="78">
      <c r="A78" s="12" t="n"/>
      <c r="B78" s="13" t="n"/>
      <c r="C78" s="13" t="n"/>
      <c r="D78" s="13" t="n"/>
      <c r="E78" s="14" t="n"/>
      <c r="F78" s="13" t="n"/>
      <c r="G78" s="13" t="n"/>
      <c r="H78" s="15">
        <f>IF(E78="","",IF(OR(D78="Equipment or other capital purchase (line 13)",D78="Home office (ask your accountant) (line 30)",D78="Owner draw or personal (not deductible)",D78="Sales tax remitted to your state (if you collect it)"),0,E78))</f>
        <v/>
      </c>
    </row>
    <row r="79">
      <c r="A79" s="12" t="n"/>
      <c r="B79" s="13" t="n"/>
      <c r="C79" s="13" t="n"/>
      <c r="D79" s="13" t="n"/>
      <c r="E79" s="14" t="n"/>
      <c r="F79" s="13" t="n"/>
      <c r="G79" s="13" t="n"/>
      <c r="H79" s="15">
        <f>IF(E79="","",IF(OR(D79="Equipment or other capital purchase (line 13)",D79="Home office (ask your accountant) (line 30)",D79="Owner draw or personal (not deductible)",D79="Sales tax remitted to your state (if you collect it)"),0,E79))</f>
        <v/>
      </c>
    </row>
    <row r="80">
      <c r="A80" s="12" t="n"/>
      <c r="B80" s="13" t="n"/>
      <c r="C80" s="13" t="n"/>
      <c r="D80" s="13" t="n"/>
      <c r="E80" s="14" t="n"/>
      <c r="F80" s="13" t="n"/>
      <c r="G80" s="13" t="n"/>
      <c r="H80" s="15">
        <f>IF(E80="","",IF(OR(D80="Equipment or other capital purchase (line 13)",D80="Home office (ask your accountant) (line 30)",D80="Owner draw or personal (not deductible)",D80="Sales tax remitted to your state (if you collect it)"),0,E80))</f>
        <v/>
      </c>
    </row>
    <row r="81">
      <c r="A81" s="12" t="n"/>
      <c r="B81" s="13" t="n"/>
      <c r="C81" s="13" t="n"/>
      <c r="D81" s="13" t="n"/>
      <c r="E81" s="14" t="n"/>
      <c r="F81" s="13" t="n"/>
      <c r="G81" s="13" t="n"/>
      <c r="H81" s="15">
        <f>IF(E81="","",IF(OR(D81="Equipment or other capital purchase (line 13)",D81="Home office (ask your accountant) (line 30)",D81="Owner draw or personal (not deductible)",D81="Sales tax remitted to your state (if you collect it)"),0,E81))</f>
        <v/>
      </c>
    </row>
    <row r="82">
      <c r="A82" s="12" t="n"/>
      <c r="B82" s="13" t="n"/>
      <c r="C82" s="13" t="n"/>
      <c r="D82" s="13" t="n"/>
      <c r="E82" s="14" t="n"/>
      <c r="F82" s="13" t="n"/>
      <c r="G82" s="13" t="n"/>
      <c r="H82" s="15">
        <f>IF(E82="","",IF(OR(D82="Equipment or other capital purchase (line 13)",D82="Home office (ask your accountant) (line 30)",D82="Owner draw or personal (not deductible)",D82="Sales tax remitted to your state (if you collect it)"),0,E82))</f>
        <v/>
      </c>
    </row>
    <row r="83">
      <c r="A83" s="12" t="n"/>
      <c r="B83" s="13" t="n"/>
      <c r="C83" s="13" t="n"/>
      <c r="D83" s="13" t="n"/>
      <c r="E83" s="14" t="n"/>
      <c r="F83" s="13" t="n"/>
      <c r="G83" s="13" t="n"/>
      <c r="H83" s="15">
        <f>IF(E83="","",IF(OR(D83="Equipment or other capital purchase (line 13)",D83="Home office (ask your accountant) (line 30)",D83="Owner draw or personal (not deductible)",D83="Sales tax remitted to your state (if you collect it)"),0,E83))</f>
        <v/>
      </c>
    </row>
    <row r="84">
      <c r="A84" s="12" t="n"/>
      <c r="B84" s="13" t="n"/>
      <c r="C84" s="13" t="n"/>
      <c r="D84" s="13" t="n"/>
      <c r="E84" s="14" t="n"/>
      <c r="F84" s="13" t="n"/>
      <c r="G84" s="13" t="n"/>
      <c r="H84" s="15">
        <f>IF(E84="","",IF(OR(D84="Equipment or other capital purchase (line 13)",D84="Home office (ask your accountant) (line 30)",D84="Owner draw or personal (not deductible)",D84="Sales tax remitted to your state (if you collect it)"),0,E84))</f>
        <v/>
      </c>
    </row>
    <row r="85">
      <c r="A85" s="12" t="n"/>
      <c r="B85" s="13" t="n"/>
      <c r="C85" s="13" t="n"/>
      <c r="D85" s="13" t="n"/>
      <c r="E85" s="14" t="n"/>
      <c r="F85" s="13" t="n"/>
      <c r="G85" s="13" t="n"/>
      <c r="H85" s="15">
        <f>IF(E85="","",IF(OR(D85="Equipment or other capital purchase (line 13)",D85="Home office (ask your accountant) (line 30)",D85="Owner draw or personal (not deductible)",D85="Sales tax remitted to your state (if you collect it)"),0,E85))</f>
        <v/>
      </c>
    </row>
    <row r="86">
      <c r="A86" s="12" t="n"/>
      <c r="B86" s="13" t="n"/>
      <c r="C86" s="13" t="n"/>
      <c r="D86" s="13" t="n"/>
      <c r="E86" s="14" t="n"/>
      <c r="F86" s="13" t="n"/>
      <c r="G86" s="13" t="n"/>
      <c r="H86" s="15">
        <f>IF(E86="","",IF(OR(D86="Equipment or other capital purchase (line 13)",D86="Home office (ask your accountant) (line 30)",D86="Owner draw or personal (not deductible)",D86="Sales tax remitted to your state (if you collect it)"),0,E86))</f>
        <v/>
      </c>
    </row>
    <row r="87">
      <c r="A87" s="12" t="n"/>
      <c r="B87" s="13" t="n"/>
      <c r="C87" s="13" t="n"/>
      <c r="D87" s="13" t="n"/>
      <c r="E87" s="14" t="n"/>
      <c r="F87" s="13" t="n"/>
      <c r="G87" s="13" t="n"/>
      <c r="H87" s="15">
        <f>IF(E87="","",IF(OR(D87="Equipment or other capital purchase (line 13)",D87="Home office (ask your accountant) (line 30)",D87="Owner draw or personal (not deductible)",D87="Sales tax remitted to your state (if you collect it)"),0,E87))</f>
        <v/>
      </c>
    </row>
    <row r="88">
      <c r="A88" s="12" t="n"/>
      <c r="B88" s="13" t="n"/>
      <c r="C88" s="13" t="n"/>
      <c r="D88" s="13" t="n"/>
      <c r="E88" s="14" t="n"/>
      <c r="F88" s="13" t="n"/>
      <c r="G88" s="13" t="n"/>
      <c r="H88" s="15">
        <f>IF(E88="","",IF(OR(D88="Equipment or other capital purchase (line 13)",D88="Home office (ask your accountant) (line 30)",D88="Owner draw or personal (not deductible)",D88="Sales tax remitted to your state (if you collect it)"),0,E88))</f>
        <v/>
      </c>
    </row>
    <row r="89">
      <c r="A89" s="12" t="n"/>
      <c r="B89" s="13" t="n"/>
      <c r="C89" s="13" t="n"/>
      <c r="D89" s="13" t="n"/>
      <c r="E89" s="14" t="n"/>
      <c r="F89" s="13" t="n"/>
      <c r="G89" s="13" t="n"/>
      <c r="H89" s="15">
        <f>IF(E89="","",IF(OR(D89="Equipment or other capital purchase (line 13)",D89="Home office (ask your accountant) (line 30)",D89="Owner draw or personal (not deductible)",D89="Sales tax remitted to your state (if you collect it)"),0,E89))</f>
        <v/>
      </c>
    </row>
    <row r="90">
      <c r="A90" s="12" t="n"/>
      <c r="B90" s="13" t="n"/>
      <c r="C90" s="13" t="n"/>
      <c r="D90" s="13" t="n"/>
      <c r="E90" s="14" t="n"/>
      <c r="F90" s="13" t="n"/>
      <c r="G90" s="13" t="n"/>
      <c r="H90" s="15">
        <f>IF(E90="","",IF(OR(D90="Equipment or other capital purchase (line 13)",D90="Home office (ask your accountant) (line 30)",D90="Owner draw or personal (not deductible)",D90="Sales tax remitted to your state (if you collect it)"),0,E90))</f>
        <v/>
      </c>
    </row>
    <row r="91">
      <c r="A91" s="12" t="n"/>
      <c r="B91" s="13" t="n"/>
      <c r="C91" s="13" t="n"/>
      <c r="D91" s="13" t="n"/>
      <c r="E91" s="14" t="n"/>
      <c r="F91" s="13" t="n"/>
      <c r="G91" s="13" t="n"/>
      <c r="H91" s="15">
        <f>IF(E91="","",IF(OR(D91="Equipment or other capital purchase (line 13)",D91="Home office (ask your accountant) (line 30)",D91="Owner draw or personal (not deductible)",D91="Sales tax remitted to your state (if you collect it)"),0,E91))</f>
        <v/>
      </c>
    </row>
    <row r="92">
      <c r="A92" s="12" t="n"/>
      <c r="B92" s="13" t="n"/>
      <c r="C92" s="13" t="n"/>
      <c r="D92" s="13" t="n"/>
      <c r="E92" s="14" t="n"/>
      <c r="F92" s="13" t="n"/>
      <c r="G92" s="13" t="n"/>
      <c r="H92" s="15">
        <f>IF(E92="","",IF(OR(D92="Equipment or other capital purchase (line 13)",D92="Home office (ask your accountant) (line 30)",D92="Owner draw or personal (not deductible)",D92="Sales tax remitted to your state (if you collect it)"),0,E92))</f>
        <v/>
      </c>
    </row>
    <row r="93">
      <c r="A93" s="12" t="n"/>
      <c r="B93" s="13" t="n"/>
      <c r="C93" s="13" t="n"/>
      <c r="D93" s="13" t="n"/>
      <c r="E93" s="14" t="n"/>
      <c r="F93" s="13" t="n"/>
      <c r="G93" s="13" t="n"/>
      <c r="H93" s="15">
        <f>IF(E93="","",IF(OR(D93="Equipment or other capital purchase (line 13)",D93="Home office (ask your accountant) (line 30)",D93="Owner draw or personal (not deductible)",D93="Sales tax remitted to your state (if you collect it)"),0,E93))</f>
        <v/>
      </c>
    </row>
    <row r="94">
      <c r="A94" s="12" t="n"/>
      <c r="B94" s="13" t="n"/>
      <c r="C94" s="13" t="n"/>
      <c r="D94" s="13" t="n"/>
      <c r="E94" s="14" t="n"/>
      <c r="F94" s="13" t="n"/>
      <c r="G94" s="13" t="n"/>
      <c r="H94" s="15">
        <f>IF(E94="","",IF(OR(D94="Equipment or other capital purchase (line 13)",D94="Home office (ask your accountant) (line 30)",D94="Owner draw or personal (not deductible)",D94="Sales tax remitted to your state (if you collect it)"),0,E94))</f>
        <v/>
      </c>
    </row>
    <row r="95">
      <c r="A95" s="12" t="n"/>
      <c r="B95" s="13" t="n"/>
      <c r="C95" s="13" t="n"/>
      <c r="D95" s="13" t="n"/>
      <c r="E95" s="14" t="n"/>
      <c r="F95" s="13" t="n"/>
      <c r="G95" s="13" t="n"/>
      <c r="H95" s="15">
        <f>IF(E95="","",IF(OR(D95="Equipment or other capital purchase (line 13)",D95="Home office (ask your accountant) (line 30)",D95="Owner draw or personal (not deductible)",D95="Sales tax remitted to your state (if you collect it)"),0,E95))</f>
        <v/>
      </c>
    </row>
    <row r="96">
      <c r="A96" s="12" t="n"/>
      <c r="B96" s="13" t="n"/>
      <c r="C96" s="13" t="n"/>
      <c r="D96" s="13" t="n"/>
      <c r="E96" s="14" t="n"/>
      <c r="F96" s="13" t="n"/>
      <c r="G96" s="13" t="n"/>
      <c r="H96" s="15">
        <f>IF(E96="","",IF(OR(D96="Equipment or other capital purchase (line 13)",D96="Home office (ask your accountant) (line 30)",D96="Owner draw or personal (not deductible)",D96="Sales tax remitted to your state (if you collect it)"),0,E96))</f>
        <v/>
      </c>
    </row>
    <row r="97">
      <c r="A97" s="12" t="n"/>
      <c r="B97" s="13" t="n"/>
      <c r="C97" s="13" t="n"/>
      <c r="D97" s="13" t="n"/>
      <c r="E97" s="14" t="n"/>
      <c r="F97" s="13" t="n"/>
      <c r="G97" s="13" t="n"/>
      <c r="H97" s="15">
        <f>IF(E97="","",IF(OR(D97="Equipment or other capital purchase (line 13)",D97="Home office (ask your accountant) (line 30)",D97="Owner draw or personal (not deductible)",D97="Sales tax remitted to your state (if you collect it)"),0,E97))</f>
        <v/>
      </c>
    </row>
    <row r="98">
      <c r="A98" s="12" t="n"/>
      <c r="B98" s="13" t="n"/>
      <c r="C98" s="13" t="n"/>
      <c r="D98" s="13" t="n"/>
      <c r="E98" s="14" t="n"/>
      <c r="F98" s="13" t="n"/>
      <c r="G98" s="13" t="n"/>
      <c r="H98" s="15">
        <f>IF(E98="","",IF(OR(D98="Equipment or other capital purchase (line 13)",D98="Home office (ask your accountant) (line 30)",D98="Owner draw or personal (not deductible)",D98="Sales tax remitted to your state (if you collect it)"),0,E98))</f>
        <v/>
      </c>
    </row>
    <row r="99">
      <c r="A99" s="12" t="n"/>
      <c r="B99" s="13" t="n"/>
      <c r="C99" s="13" t="n"/>
      <c r="D99" s="13" t="n"/>
      <c r="E99" s="14" t="n"/>
      <c r="F99" s="13" t="n"/>
      <c r="G99" s="13" t="n"/>
      <c r="H99" s="15">
        <f>IF(E99="","",IF(OR(D99="Equipment or other capital purchase (line 13)",D99="Home office (ask your accountant) (line 30)",D99="Owner draw or personal (not deductible)",D99="Sales tax remitted to your state (if you collect it)"),0,E99))</f>
        <v/>
      </c>
    </row>
    <row r="100">
      <c r="A100" s="12" t="n"/>
      <c r="B100" s="13" t="n"/>
      <c r="C100" s="13" t="n"/>
      <c r="D100" s="13" t="n"/>
      <c r="E100" s="14" t="n"/>
      <c r="F100" s="13" t="n"/>
      <c r="G100" s="13" t="n"/>
      <c r="H100" s="15">
        <f>IF(E100="","",IF(OR(D100="Equipment or other capital purchase (line 13)",D100="Home office (ask your accountant) (line 30)",D100="Owner draw or personal (not deductible)",D100="Sales tax remitted to your state (if you collect it)"),0,E100))</f>
        <v/>
      </c>
    </row>
    <row r="101">
      <c r="A101" s="12" t="n"/>
      <c r="B101" s="13" t="n"/>
      <c r="C101" s="13" t="n"/>
      <c r="D101" s="13" t="n"/>
      <c r="E101" s="14" t="n"/>
      <c r="F101" s="13" t="n"/>
      <c r="G101" s="13" t="n"/>
      <c r="H101" s="15">
        <f>IF(E101="","",IF(OR(D101="Equipment or other capital purchase (line 13)",D101="Home office (ask your accountant) (line 30)",D101="Owner draw or personal (not deductible)",D101="Sales tax remitted to your state (if you collect it)"),0,E101))</f>
        <v/>
      </c>
    </row>
    <row r="102">
      <c r="A102" s="12" t="n"/>
      <c r="B102" s="13" t="n"/>
      <c r="C102" s="13" t="n"/>
      <c r="D102" s="13" t="n"/>
      <c r="E102" s="14" t="n"/>
      <c r="F102" s="13" t="n"/>
      <c r="G102" s="13" t="n"/>
      <c r="H102" s="15">
        <f>IF(E102="","",IF(OR(D102="Equipment or other capital purchase (line 13)",D102="Home office (ask your accountant) (line 30)",D102="Owner draw or personal (not deductible)",D102="Sales tax remitted to your state (if you collect it)"),0,E102))</f>
        <v/>
      </c>
    </row>
    <row r="103">
      <c r="A103" s="12" t="n"/>
      <c r="B103" s="13" t="n"/>
      <c r="C103" s="13" t="n"/>
      <c r="D103" s="13" t="n"/>
      <c r="E103" s="14" t="n"/>
      <c r="F103" s="13" t="n"/>
      <c r="G103" s="13" t="n"/>
      <c r="H103" s="15">
        <f>IF(E103="","",IF(OR(D103="Equipment or other capital purchase (line 13)",D103="Home office (ask your accountant) (line 30)",D103="Owner draw or personal (not deductible)",D103="Sales tax remitted to your state (if you collect it)"),0,E103))</f>
        <v/>
      </c>
    </row>
    <row r="104">
      <c r="A104" s="12" t="n"/>
      <c r="B104" s="13" t="n"/>
      <c r="C104" s="13" t="n"/>
      <c r="D104" s="13" t="n"/>
      <c r="E104" s="14" t="n"/>
      <c r="F104" s="13" t="n"/>
      <c r="G104" s="13" t="n"/>
      <c r="H104" s="15">
        <f>IF(E104="","",IF(OR(D104="Equipment or other capital purchase (line 13)",D104="Home office (ask your accountant) (line 30)",D104="Owner draw or personal (not deductible)",D104="Sales tax remitted to your state (if you collect it)"),0,E104))</f>
        <v/>
      </c>
    </row>
    <row r="105">
      <c r="A105" s="12" t="n"/>
      <c r="B105" s="13" t="n"/>
      <c r="C105" s="13" t="n"/>
      <c r="D105" s="13" t="n"/>
      <c r="E105" s="14" t="n"/>
      <c r="F105" s="13" t="n"/>
      <c r="G105" s="13" t="n"/>
      <c r="H105" s="15">
        <f>IF(E105="","",IF(OR(D105="Equipment or other capital purchase (line 13)",D105="Home office (ask your accountant) (line 30)",D105="Owner draw or personal (not deductible)",D105="Sales tax remitted to your state (if you collect it)"),0,E105))</f>
        <v/>
      </c>
    </row>
    <row r="106">
      <c r="A106" s="12" t="n"/>
      <c r="B106" s="13" t="n"/>
      <c r="C106" s="13" t="n"/>
      <c r="D106" s="13" t="n"/>
      <c r="E106" s="14" t="n"/>
      <c r="F106" s="13" t="n"/>
      <c r="G106" s="13" t="n"/>
      <c r="H106" s="15">
        <f>IF(E106="","",IF(OR(D106="Equipment or other capital purchase (line 13)",D106="Home office (ask your accountant) (line 30)",D106="Owner draw or personal (not deductible)",D106="Sales tax remitted to your state (if you collect it)"),0,E106))</f>
        <v/>
      </c>
    </row>
    <row r="107">
      <c r="A107" s="12" t="n"/>
      <c r="B107" s="13" t="n"/>
      <c r="C107" s="13" t="n"/>
      <c r="D107" s="13" t="n"/>
      <c r="E107" s="14" t="n"/>
      <c r="F107" s="13" t="n"/>
      <c r="G107" s="13" t="n"/>
      <c r="H107" s="15">
        <f>IF(E107="","",IF(OR(D107="Equipment or other capital purchase (line 13)",D107="Home office (ask your accountant) (line 30)",D107="Owner draw or personal (not deductible)",D107="Sales tax remitted to your state (if you collect it)"),0,E107))</f>
        <v/>
      </c>
    </row>
    <row r="108">
      <c r="A108" s="12" t="n"/>
      <c r="B108" s="13" t="n"/>
      <c r="C108" s="13" t="n"/>
      <c r="D108" s="13" t="n"/>
      <c r="E108" s="14" t="n"/>
      <c r="F108" s="13" t="n"/>
      <c r="G108" s="13" t="n"/>
      <c r="H108" s="15">
        <f>IF(E108="","",IF(OR(D108="Equipment or other capital purchase (line 13)",D108="Home office (ask your accountant) (line 30)",D108="Owner draw or personal (not deductible)",D108="Sales tax remitted to your state (if you collect it)"),0,E108))</f>
        <v/>
      </c>
    </row>
    <row r="109">
      <c r="A109" s="12" t="n"/>
      <c r="B109" s="13" t="n"/>
      <c r="C109" s="13" t="n"/>
      <c r="D109" s="13" t="n"/>
      <c r="E109" s="14" t="n"/>
      <c r="F109" s="13" t="n"/>
      <c r="G109" s="13" t="n"/>
      <c r="H109" s="15">
        <f>IF(E109="","",IF(OR(D109="Equipment or other capital purchase (line 13)",D109="Home office (ask your accountant) (line 30)",D109="Owner draw or personal (not deductible)",D109="Sales tax remitted to your state (if you collect it)"),0,E109))</f>
        <v/>
      </c>
    </row>
    <row r="110">
      <c r="A110" s="12" t="n"/>
      <c r="B110" s="13" t="n"/>
      <c r="C110" s="13" t="n"/>
      <c r="D110" s="13" t="n"/>
      <c r="E110" s="14" t="n"/>
      <c r="F110" s="13" t="n"/>
      <c r="G110" s="13" t="n"/>
      <c r="H110" s="15">
        <f>IF(E110="","",IF(OR(D110="Equipment or other capital purchase (line 13)",D110="Home office (ask your accountant) (line 30)",D110="Owner draw or personal (not deductible)",D110="Sales tax remitted to your state (if you collect it)"),0,E110))</f>
        <v/>
      </c>
    </row>
    <row r="111">
      <c r="A111" s="12" t="n"/>
      <c r="B111" s="13" t="n"/>
      <c r="C111" s="13" t="n"/>
      <c r="D111" s="13" t="n"/>
      <c r="E111" s="14" t="n"/>
      <c r="F111" s="13" t="n"/>
      <c r="G111" s="13" t="n"/>
      <c r="H111" s="15">
        <f>IF(E111="","",IF(OR(D111="Equipment or other capital purchase (line 13)",D111="Home office (ask your accountant) (line 30)",D111="Owner draw or personal (not deductible)",D111="Sales tax remitted to your state (if you collect it)"),0,E111))</f>
        <v/>
      </c>
    </row>
    <row r="112">
      <c r="A112" s="12" t="n"/>
      <c r="B112" s="13" t="n"/>
      <c r="C112" s="13" t="n"/>
      <c r="D112" s="13" t="n"/>
      <c r="E112" s="14" t="n"/>
      <c r="F112" s="13" t="n"/>
      <c r="G112" s="13" t="n"/>
      <c r="H112" s="15">
        <f>IF(E112="","",IF(OR(D112="Equipment or other capital purchase (line 13)",D112="Home office (ask your accountant) (line 30)",D112="Owner draw or personal (not deductible)",D112="Sales tax remitted to your state (if you collect it)"),0,E112))</f>
        <v/>
      </c>
    </row>
    <row r="113">
      <c r="A113" s="12" t="n"/>
      <c r="B113" s="13" t="n"/>
      <c r="C113" s="13" t="n"/>
      <c r="D113" s="13" t="n"/>
      <c r="E113" s="14" t="n"/>
      <c r="F113" s="13" t="n"/>
      <c r="G113" s="13" t="n"/>
      <c r="H113" s="15">
        <f>IF(E113="","",IF(OR(D113="Equipment or other capital purchase (line 13)",D113="Home office (ask your accountant) (line 30)",D113="Owner draw or personal (not deductible)",D113="Sales tax remitted to your state (if you collect it)"),0,E113))</f>
        <v/>
      </c>
    </row>
    <row r="114">
      <c r="A114" s="12" t="n"/>
      <c r="B114" s="13" t="n"/>
      <c r="C114" s="13" t="n"/>
      <c r="D114" s="13" t="n"/>
      <c r="E114" s="14" t="n"/>
      <c r="F114" s="13" t="n"/>
      <c r="G114" s="13" t="n"/>
      <c r="H114" s="15">
        <f>IF(E114="","",IF(OR(D114="Equipment or other capital purchase (line 13)",D114="Home office (ask your accountant) (line 30)",D114="Owner draw or personal (not deductible)",D114="Sales tax remitted to your state (if you collect it)"),0,E114))</f>
        <v/>
      </c>
    </row>
    <row r="115">
      <c r="A115" s="12" t="n"/>
      <c r="B115" s="13" t="n"/>
      <c r="C115" s="13" t="n"/>
      <c r="D115" s="13" t="n"/>
      <c r="E115" s="14" t="n"/>
      <c r="F115" s="13" t="n"/>
      <c r="G115" s="13" t="n"/>
      <c r="H115" s="15">
        <f>IF(E115="","",IF(OR(D115="Equipment or other capital purchase (line 13)",D115="Home office (ask your accountant) (line 30)",D115="Owner draw or personal (not deductible)",D115="Sales tax remitted to your state (if you collect it)"),0,E115))</f>
        <v/>
      </c>
    </row>
    <row r="116">
      <c r="A116" s="12" t="n"/>
      <c r="B116" s="13" t="n"/>
      <c r="C116" s="13" t="n"/>
      <c r="D116" s="13" t="n"/>
      <c r="E116" s="14" t="n"/>
      <c r="F116" s="13" t="n"/>
      <c r="G116" s="13" t="n"/>
      <c r="H116" s="15">
        <f>IF(E116="","",IF(OR(D116="Equipment or other capital purchase (line 13)",D116="Home office (ask your accountant) (line 30)",D116="Owner draw or personal (not deductible)",D116="Sales tax remitted to your state (if you collect it)"),0,E116))</f>
        <v/>
      </c>
    </row>
    <row r="117">
      <c r="A117" s="12" t="n"/>
      <c r="B117" s="13" t="n"/>
      <c r="C117" s="13" t="n"/>
      <c r="D117" s="13" t="n"/>
      <c r="E117" s="14" t="n"/>
      <c r="F117" s="13" t="n"/>
      <c r="G117" s="13" t="n"/>
      <c r="H117" s="15">
        <f>IF(E117="","",IF(OR(D117="Equipment or other capital purchase (line 13)",D117="Home office (ask your accountant) (line 30)",D117="Owner draw or personal (not deductible)",D117="Sales tax remitted to your state (if you collect it)"),0,E117))</f>
        <v/>
      </c>
    </row>
    <row r="118">
      <c r="A118" s="12" t="n"/>
      <c r="B118" s="13" t="n"/>
      <c r="C118" s="13" t="n"/>
      <c r="D118" s="13" t="n"/>
      <c r="E118" s="14" t="n"/>
      <c r="F118" s="13" t="n"/>
      <c r="G118" s="13" t="n"/>
      <c r="H118" s="15">
        <f>IF(E118="","",IF(OR(D118="Equipment or other capital purchase (line 13)",D118="Home office (ask your accountant) (line 30)",D118="Owner draw or personal (not deductible)",D118="Sales tax remitted to your state (if you collect it)"),0,E118))</f>
        <v/>
      </c>
    </row>
    <row r="119">
      <c r="A119" s="12" t="n"/>
      <c r="B119" s="13" t="n"/>
      <c r="C119" s="13" t="n"/>
      <c r="D119" s="13" t="n"/>
      <c r="E119" s="14" t="n"/>
      <c r="F119" s="13" t="n"/>
      <c r="G119" s="13" t="n"/>
      <c r="H119" s="15">
        <f>IF(E119="","",IF(OR(D119="Equipment or other capital purchase (line 13)",D119="Home office (ask your accountant) (line 30)",D119="Owner draw or personal (not deductible)",D119="Sales tax remitted to your state (if you collect it)"),0,E119))</f>
        <v/>
      </c>
    </row>
    <row r="120">
      <c r="A120" s="12" t="n"/>
      <c r="B120" s="13" t="n"/>
      <c r="C120" s="13" t="n"/>
      <c r="D120" s="13" t="n"/>
      <c r="E120" s="14" t="n"/>
      <c r="F120" s="13" t="n"/>
      <c r="G120" s="13" t="n"/>
      <c r="H120" s="15">
        <f>IF(E120="","",IF(OR(D120="Equipment or other capital purchase (line 13)",D120="Home office (ask your accountant) (line 30)",D120="Owner draw or personal (not deductible)",D120="Sales tax remitted to your state (if you collect it)"),0,E120))</f>
        <v/>
      </c>
    </row>
    <row r="121">
      <c r="A121" s="12" t="n"/>
      <c r="B121" s="13" t="n"/>
      <c r="C121" s="13" t="n"/>
      <c r="D121" s="13" t="n"/>
      <c r="E121" s="14" t="n"/>
      <c r="F121" s="13" t="n"/>
      <c r="G121" s="13" t="n"/>
      <c r="H121" s="15">
        <f>IF(E121="","",IF(OR(D121="Equipment or other capital purchase (line 13)",D121="Home office (ask your accountant) (line 30)",D121="Owner draw or personal (not deductible)",D121="Sales tax remitted to your state (if you collect it)"),0,E121))</f>
        <v/>
      </c>
    </row>
    <row r="122">
      <c r="A122" s="12" t="n"/>
      <c r="B122" s="13" t="n"/>
      <c r="C122" s="13" t="n"/>
      <c r="D122" s="13" t="n"/>
      <c r="E122" s="14" t="n"/>
      <c r="F122" s="13" t="n"/>
      <c r="G122" s="13" t="n"/>
      <c r="H122" s="15">
        <f>IF(E122="","",IF(OR(D122="Equipment or other capital purchase (line 13)",D122="Home office (ask your accountant) (line 30)",D122="Owner draw or personal (not deductible)",D122="Sales tax remitted to your state (if you collect it)"),0,E122))</f>
        <v/>
      </c>
    </row>
    <row r="123">
      <c r="A123" s="12" t="n"/>
      <c r="B123" s="13" t="n"/>
      <c r="C123" s="13" t="n"/>
      <c r="D123" s="13" t="n"/>
      <c r="E123" s="14" t="n"/>
      <c r="F123" s="13" t="n"/>
      <c r="G123" s="13" t="n"/>
      <c r="H123" s="15">
        <f>IF(E123="","",IF(OR(D123="Equipment or other capital purchase (line 13)",D123="Home office (ask your accountant) (line 30)",D123="Owner draw or personal (not deductible)",D123="Sales tax remitted to your state (if you collect it)"),0,E123))</f>
        <v/>
      </c>
    </row>
    <row r="124">
      <c r="A124" s="12" t="n"/>
      <c r="B124" s="13" t="n"/>
      <c r="C124" s="13" t="n"/>
      <c r="D124" s="13" t="n"/>
      <c r="E124" s="14" t="n"/>
      <c r="F124" s="13" t="n"/>
      <c r="G124" s="13" t="n"/>
      <c r="H124" s="15">
        <f>IF(E124="","",IF(OR(D124="Equipment or other capital purchase (line 13)",D124="Home office (ask your accountant) (line 30)",D124="Owner draw or personal (not deductible)",D124="Sales tax remitted to your state (if you collect it)"),0,E124))</f>
        <v/>
      </c>
    </row>
    <row r="125">
      <c r="A125" s="12" t="n"/>
      <c r="B125" s="13" t="n"/>
      <c r="C125" s="13" t="n"/>
      <c r="D125" s="13" t="n"/>
      <c r="E125" s="14" t="n"/>
      <c r="F125" s="13" t="n"/>
      <c r="G125" s="13" t="n"/>
      <c r="H125" s="15">
        <f>IF(E125="","",IF(OR(D125="Equipment or other capital purchase (line 13)",D125="Home office (ask your accountant) (line 30)",D125="Owner draw or personal (not deductible)",D125="Sales tax remitted to your state (if you collect it)"),0,E125))</f>
        <v/>
      </c>
    </row>
    <row r="126">
      <c r="A126" s="12" t="n"/>
      <c r="B126" s="13" t="n"/>
      <c r="C126" s="13" t="n"/>
      <c r="D126" s="13" t="n"/>
      <c r="E126" s="14" t="n"/>
      <c r="F126" s="13" t="n"/>
      <c r="G126" s="13" t="n"/>
      <c r="H126" s="15">
        <f>IF(E126="","",IF(OR(D126="Equipment or other capital purchase (line 13)",D126="Home office (ask your accountant) (line 30)",D126="Owner draw or personal (not deductible)",D126="Sales tax remitted to your state (if you collect it)"),0,E126))</f>
        <v/>
      </c>
    </row>
    <row r="127">
      <c r="A127" s="12" t="n"/>
      <c r="B127" s="13" t="n"/>
      <c r="C127" s="13" t="n"/>
      <c r="D127" s="13" t="n"/>
      <c r="E127" s="14" t="n"/>
      <c r="F127" s="13" t="n"/>
      <c r="G127" s="13" t="n"/>
      <c r="H127" s="15">
        <f>IF(E127="","",IF(OR(D127="Equipment or other capital purchase (line 13)",D127="Home office (ask your accountant) (line 30)",D127="Owner draw or personal (not deductible)",D127="Sales tax remitted to your state (if you collect it)"),0,E127))</f>
        <v/>
      </c>
    </row>
    <row r="128">
      <c r="A128" s="12" t="n"/>
      <c r="B128" s="13" t="n"/>
      <c r="C128" s="13" t="n"/>
      <c r="D128" s="13" t="n"/>
      <c r="E128" s="14" t="n"/>
      <c r="F128" s="13" t="n"/>
      <c r="G128" s="13" t="n"/>
      <c r="H128" s="15">
        <f>IF(E128="","",IF(OR(D128="Equipment or other capital purchase (line 13)",D128="Home office (ask your accountant) (line 30)",D128="Owner draw or personal (not deductible)",D128="Sales tax remitted to your state (if you collect it)"),0,E128))</f>
        <v/>
      </c>
    </row>
    <row r="129">
      <c r="A129" s="12" t="n"/>
      <c r="B129" s="13" t="n"/>
      <c r="C129" s="13" t="n"/>
      <c r="D129" s="13" t="n"/>
      <c r="E129" s="14" t="n"/>
      <c r="F129" s="13" t="n"/>
      <c r="G129" s="13" t="n"/>
      <c r="H129" s="15">
        <f>IF(E129="","",IF(OR(D129="Equipment or other capital purchase (line 13)",D129="Home office (ask your accountant) (line 30)",D129="Owner draw or personal (not deductible)",D129="Sales tax remitted to your state (if you collect it)"),0,E129))</f>
        <v/>
      </c>
    </row>
    <row r="130">
      <c r="A130" s="12" t="n"/>
      <c r="B130" s="13" t="n"/>
      <c r="C130" s="13" t="n"/>
      <c r="D130" s="13" t="n"/>
      <c r="E130" s="14" t="n"/>
      <c r="F130" s="13" t="n"/>
      <c r="G130" s="13" t="n"/>
      <c r="H130" s="15">
        <f>IF(E130="","",IF(OR(D130="Equipment or other capital purchase (line 13)",D130="Home office (ask your accountant) (line 30)",D130="Owner draw or personal (not deductible)",D130="Sales tax remitted to your state (if you collect it)"),0,E130))</f>
        <v/>
      </c>
    </row>
    <row r="131">
      <c r="A131" s="12" t="n"/>
      <c r="B131" s="13" t="n"/>
      <c r="C131" s="13" t="n"/>
      <c r="D131" s="13" t="n"/>
      <c r="E131" s="14" t="n"/>
      <c r="F131" s="13" t="n"/>
      <c r="G131" s="13" t="n"/>
      <c r="H131" s="15">
        <f>IF(E131="","",IF(OR(D131="Equipment or other capital purchase (line 13)",D131="Home office (ask your accountant) (line 30)",D131="Owner draw or personal (not deductible)",D131="Sales tax remitted to your state (if you collect it)"),0,E131))</f>
        <v/>
      </c>
    </row>
    <row r="132">
      <c r="A132" s="12" t="n"/>
      <c r="B132" s="13" t="n"/>
      <c r="C132" s="13" t="n"/>
      <c r="D132" s="13" t="n"/>
      <c r="E132" s="14" t="n"/>
      <c r="F132" s="13" t="n"/>
      <c r="G132" s="13" t="n"/>
      <c r="H132" s="15">
        <f>IF(E132="","",IF(OR(D132="Equipment or other capital purchase (line 13)",D132="Home office (ask your accountant) (line 30)",D132="Owner draw or personal (not deductible)",D132="Sales tax remitted to your state (if you collect it)"),0,E132))</f>
        <v/>
      </c>
    </row>
    <row r="133">
      <c r="A133" s="12" t="n"/>
      <c r="B133" s="13" t="n"/>
      <c r="C133" s="13" t="n"/>
      <c r="D133" s="13" t="n"/>
      <c r="E133" s="14" t="n"/>
      <c r="F133" s="13" t="n"/>
      <c r="G133" s="13" t="n"/>
      <c r="H133" s="15">
        <f>IF(E133="","",IF(OR(D133="Equipment or other capital purchase (line 13)",D133="Home office (ask your accountant) (line 30)",D133="Owner draw or personal (not deductible)",D133="Sales tax remitted to your state (if you collect it)"),0,E133))</f>
        <v/>
      </c>
    </row>
    <row r="134">
      <c r="A134" s="12" t="n"/>
      <c r="B134" s="13" t="n"/>
      <c r="C134" s="13" t="n"/>
      <c r="D134" s="13" t="n"/>
      <c r="E134" s="14" t="n"/>
      <c r="F134" s="13" t="n"/>
      <c r="G134" s="13" t="n"/>
      <c r="H134" s="15">
        <f>IF(E134="","",IF(OR(D134="Equipment or other capital purchase (line 13)",D134="Home office (ask your accountant) (line 30)",D134="Owner draw or personal (not deductible)",D134="Sales tax remitted to your state (if you collect it)"),0,E134))</f>
        <v/>
      </c>
    </row>
    <row r="135">
      <c r="A135" s="12" t="n"/>
      <c r="B135" s="13" t="n"/>
      <c r="C135" s="13" t="n"/>
      <c r="D135" s="13" t="n"/>
      <c r="E135" s="14" t="n"/>
      <c r="F135" s="13" t="n"/>
      <c r="G135" s="13" t="n"/>
      <c r="H135" s="15">
        <f>IF(E135="","",IF(OR(D135="Equipment or other capital purchase (line 13)",D135="Home office (ask your accountant) (line 30)",D135="Owner draw or personal (not deductible)",D135="Sales tax remitted to your state (if you collect it)"),0,E135))</f>
        <v/>
      </c>
    </row>
    <row r="136">
      <c r="A136" s="12" t="n"/>
      <c r="B136" s="13" t="n"/>
      <c r="C136" s="13" t="n"/>
      <c r="D136" s="13" t="n"/>
      <c r="E136" s="14" t="n"/>
      <c r="F136" s="13" t="n"/>
      <c r="G136" s="13" t="n"/>
      <c r="H136" s="15">
        <f>IF(E136="","",IF(OR(D136="Equipment or other capital purchase (line 13)",D136="Home office (ask your accountant) (line 30)",D136="Owner draw or personal (not deductible)",D136="Sales tax remitted to your state (if you collect it)"),0,E136))</f>
        <v/>
      </c>
    </row>
    <row r="137">
      <c r="A137" s="12" t="n"/>
      <c r="B137" s="13" t="n"/>
      <c r="C137" s="13" t="n"/>
      <c r="D137" s="13" t="n"/>
      <c r="E137" s="14" t="n"/>
      <c r="F137" s="13" t="n"/>
      <c r="G137" s="13" t="n"/>
      <c r="H137" s="15">
        <f>IF(E137="","",IF(OR(D137="Equipment or other capital purchase (line 13)",D137="Home office (ask your accountant) (line 30)",D137="Owner draw or personal (not deductible)",D137="Sales tax remitted to your state (if you collect it)"),0,E137))</f>
        <v/>
      </c>
    </row>
    <row r="138">
      <c r="A138" s="12" t="n"/>
      <c r="B138" s="13" t="n"/>
      <c r="C138" s="13" t="n"/>
      <c r="D138" s="13" t="n"/>
      <c r="E138" s="14" t="n"/>
      <c r="F138" s="13" t="n"/>
      <c r="G138" s="13" t="n"/>
      <c r="H138" s="15">
        <f>IF(E138="","",IF(OR(D138="Equipment or other capital purchase (line 13)",D138="Home office (ask your accountant) (line 30)",D138="Owner draw or personal (not deductible)",D138="Sales tax remitted to your state (if you collect it)"),0,E138))</f>
        <v/>
      </c>
    </row>
    <row r="139">
      <c r="A139" s="12" t="n"/>
      <c r="B139" s="13" t="n"/>
      <c r="C139" s="13" t="n"/>
      <c r="D139" s="13" t="n"/>
      <c r="E139" s="14" t="n"/>
      <c r="F139" s="13" t="n"/>
      <c r="G139" s="13" t="n"/>
      <c r="H139" s="15">
        <f>IF(E139="","",IF(OR(D139="Equipment or other capital purchase (line 13)",D139="Home office (ask your accountant) (line 30)",D139="Owner draw or personal (not deductible)",D139="Sales tax remitted to your state (if you collect it)"),0,E139))</f>
        <v/>
      </c>
    </row>
    <row r="140">
      <c r="A140" s="12" t="n"/>
      <c r="B140" s="13" t="n"/>
      <c r="C140" s="13" t="n"/>
      <c r="D140" s="13" t="n"/>
      <c r="E140" s="14" t="n"/>
      <c r="F140" s="13" t="n"/>
      <c r="G140" s="13" t="n"/>
      <c r="H140" s="15">
        <f>IF(E140="","",IF(OR(D140="Equipment or other capital purchase (line 13)",D140="Home office (ask your accountant) (line 30)",D140="Owner draw or personal (not deductible)",D140="Sales tax remitted to your state (if you collect it)"),0,E140))</f>
        <v/>
      </c>
    </row>
    <row r="141">
      <c r="A141" s="12" t="n"/>
      <c r="B141" s="13" t="n"/>
      <c r="C141" s="13" t="n"/>
      <c r="D141" s="13" t="n"/>
      <c r="E141" s="14" t="n"/>
      <c r="F141" s="13" t="n"/>
      <c r="G141" s="13" t="n"/>
      <c r="H141" s="15">
        <f>IF(E141="","",IF(OR(D141="Equipment or other capital purchase (line 13)",D141="Home office (ask your accountant) (line 30)",D141="Owner draw or personal (not deductible)",D141="Sales tax remitted to your state (if you collect it)"),0,E141))</f>
        <v/>
      </c>
    </row>
    <row r="142">
      <c r="A142" s="12" t="n"/>
      <c r="B142" s="13" t="n"/>
      <c r="C142" s="13" t="n"/>
      <c r="D142" s="13" t="n"/>
      <c r="E142" s="14" t="n"/>
      <c r="F142" s="13" t="n"/>
      <c r="G142" s="13" t="n"/>
      <c r="H142" s="15">
        <f>IF(E142="","",IF(OR(D142="Equipment or other capital purchase (line 13)",D142="Home office (ask your accountant) (line 30)",D142="Owner draw or personal (not deductible)",D142="Sales tax remitted to your state (if you collect it)"),0,E142))</f>
        <v/>
      </c>
    </row>
    <row r="143">
      <c r="A143" s="12" t="n"/>
      <c r="B143" s="13" t="n"/>
      <c r="C143" s="13" t="n"/>
      <c r="D143" s="13" t="n"/>
      <c r="E143" s="14" t="n"/>
      <c r="F143" s="13" t="n"/>
      <c r="G143" s="13" t="n"/>
      <c r="H143" s="15">
        <f>IF(E143="","",IF(OR(D143="Equipment or other capital purchase (line 13)",D143="Home office (ask your accountant) (line 30)",D143="Owner draw or personal (not deductible)",D143="Sales tax remitted to your state (if you collect it)"),0,E143))</f>
        <v/>
      </c>
    </row>
    <row r="144">
      <c r="A144" s="12" t="n"/>
      <c r="B144" s="13" t="n"/>
      <c r="C144" s="13" t="n"/>
      <c r="D144" s="13" t="n"/>
      <c r="E144" s="14" t="n"/>
      <c r="F144" s="13" t="n"/>
      <c r="G144" s="13" t="n"/>
      <c r="H144" s="15">
        <f>IF(E144="","",IF(OR(D144="Equipment or other capital purchase (line 13)",D144="Home office (ask your accountant) (line 30)",D144="Owner draw or personal (not deductible)",D144="Sales tax remitted to your state (if you collect it)"),0,E144))</f>
        <v/>
      </c>
    </row>
    <row r="145">
      <c r="A145" s="12" t="n"/>
      <c r="B145" s="13" t="n"/>
      <c r="C145" s="13" t="n"/>
      <c r="D145" s="13" t="n"/>
      <c r="E145" s="14" t="n"/>
      <c r="F145" s="13" t="n"/>
      <c r="G145" s="13" t="n"/>
      <c r="H145" s="15">
        <f>IF(E145="","",IF(OR(D145="Equipment or other capital purchase (line 13)",D145="Home office (ask your accountant) (line 30)",D145="Owner draw or personal (not deductible)",D145="Sales tax remitted to your state (if you collect it)"),0,E145))</f>
        <v/>
      </c>
    </row>
    <row r="146">
      <c r="A146" s="12" t="n"/>
      <c r="B146" s="13" t="n"/>
      <c r="C146" s="13" t="n"/>
      <c r="D146" s="13" t="n"/>
      <c r="E146" s="14" t="n"/>
      <c r="F146" s="13" t="n"/>
      <c r="G146" s="13" t="n"/>
      <c r="H146" s="15">
        <f>IF(E146="","",IF(OR(D146="Equipment or other capital purchase (line 13)",D146="Home office (ask your accountant) (line 30)",D146="Owner draw or personal (not deductible)",D146="Sales tax remitted to your state (if you collect it)"),0,E146))</f>
        <v/>
      </c>
    </row>
    <row r="147">
      <c r="A147" s="12" t="n"/>
      <c r="B147" s="13" t="n"/>
      <c r="C147" s="13" t="n"/>
      <c r="D147" s="13" t="n"/>
      <c r="E147" s="14" t="n"/>
      <c r="F147" s="13" t="n"/>
      <c r="G147" s="13" t="n"/>
      <c r="H147" s="15">
        <f>IF(E147="","",IF(OR(D147="Equipment or other capital purchase (line 13)",D147="Home office (ask your accountant) (line 30)",D147="Owner draw or personal (not deductible)",D147="Sales tax remitted to your state (if you collect it)"),0,E147))</f>
        <v/>
      </c>
    </row>
    <row r="148">
      <c r="A148" s="12" t="n"/>
      <c r="B148" s="13" t="n"/>
      <c r="C148" s="13" t="n"/>
      <c r="D148" s="13" t="n"/>
      <c r="E148" s="14" t="n"/>
      <c r="F148" s="13" t="n"/>
      <c r="G148" s="13" t="n"/>
      <c r="H148" s="15">
        <f>IF(E148="","",IF(OR(D148="Equipment or other capital purchase (line 13)",D148="Home office (ask your accountant) (line 30)",D148="Owner draw or personal (not deductible)",D148="Sales tax remitted to your state (if you collect it)"),0,E148))</f>
        <v/>
      </c>
    </row>
    <row r="149">
      <c r="A149" s="12" t="n"/>
      <c r="B149" s="13" t="n"/>
      <c r="C149" s="13" t="n"/>
      <c r="D149" s="13" t="n"/>
      <c r="E149" s="14" t="n"/>
      <c r="F149" s="13" t="n"/>
      <c r="G149" s="13" t="n"/>
      <c r="H149" s="15">
        <f>IF(E149="","",IF(OR(D149="Equipment or other capital purchase (line 13)",D149="Home office (ask your accountant) (line 30)",D149="Owner draw or personal (not deductible)",D149="Sales tax remitted to your state (if you collect it)"),0,E149))</f>
        <v/>
      </c>
    </row>
    <row r="150">
      <c r="A150" s="12" t="n"/>
      <c r="B150" s="13" t="n"/>
      <c r="C150" s="13" t="n"/>
      <c r="D150" s="13" t="n"/>
      <c r="E150" s="14" t="n"/>
      <c r="F150" s="13" t="n"/>
      <c r="G150" s="13" t="n"/>
      <c r="H150" s="15">
        <f>IF(E150="","",IF(OR(D150="Equipment or other capital purchase (line 13)",D150="Home office (ask your accountant) (line 30)",D150="Owner draw or personal (not deductible)",D150="Sales tax remitted to your state (if you collect it)"),0,E150))</f>
        <v/>
      </c>
    </row>
    <row r="151">
      <c r="A151" s="12" t="n"/>
      <c r="B151" s="13" t="n"/>
      <c r="C151" s="13" t="n"/>
      <c r="D151" s="13" t="n"/>
      <c r="E151" s="14" t="n"/>
      <c r="F151" s="13" t="n"/>
      <c r="G151" s="13" t="n"/>
      <c r="H151" s="15">
        <f>IF(E151="","",IF(OR(D151="Equipment or other capital purchase (line 13)",D151="Home office (ask your accountant) (line 30)",D151="Owner draw or personal (not deductible)",D151="Sales tax remitted to your state (if you collect it)"),0,E151))</f>
        <v/>
      </c>
    </row>
    <row r="152">
      <c r="A152" s="12" t="n"/>
      <c r="B152" s="13" t="n"/>
      <c r="C152" s="13" t="n"/>
      <c r="D152" s="13" t="n"/>
      <c r="E152" s="14" t="n"/>
      <c r="F152" s="13" t="n"/>
      <c r="G152" s="13" t="n"/>
      <c r="H152" s="15">
        <f>IF(E152="","",IF(OR(D152="Equipment or other capital purchase (line 13)",D152="Home office (ask your accountant) (line 30)",D152="Owner draw or personal (not deductible)",D152="Sales tax remitted to your state (if you collect it)"),0,E152))</f>
        <v/>
      </c>
    </row>
    <row r="153">
      <c r="A153" s="12" t="n"/>
      <c r="B153" s="13" t="n"/>
      <c r="C153" s="13" t="n"/>
      <c r="D153" s="13" t="n"/>
      <c r="E153" s="14" t="n"/>
      <c r="F153" s="13" t="n"/>
      <c r="G153" s="13" t="n"/>
      <c r="H153" s="15">
        <f>IF(E153="","",IF(OR(D153="Equipment or other capital purchase (line 13)",D153="Home office (ask your accountant) (line 30)",D153="Owner draw or personal (not deductible)",D153="Sales tax remitted to your state (if you collect it)"),0,E153))</f>
        <v/>
      </c>
    </row>
    <row r="154">
      <c r="A154" s="12" t="n"/>
      <c r="B154" s="13" t="n"/>
      <c r="C154" s="13" t="n"/>
      <c r="D154" s="13" t="n"/>
      <c r="E154" s="14" t="n"/>
      <c r="F154" s="13" t="n"/>
      <c r="G154" s="13" t="n"/>
      <c r="H154" s="15">
        <f>IF(E154="","",IF(OR(D154="Equipment or other capital purchase (line 13)",D154="Home office (ask your accountant) (line 30)",D154="Owner draw or personal (not deductible)",D154="Sales tax remitted to your state (if you collect it)"),0,E154))</f>
        <v/>
      </c>
    </row>
    <row r="155">
      <c r="A155" s="12" t="n"/>
      <c r="B155" s="13" t="n"/>
      <c r="C155" s="13" t="n"/>
      <c r="D155" s="13" t="n"/>
      <c r="E155" s="14" t="n"/>
      <c r="F155" s="13" t="n"/>
      <c r="G155" s="13" t="n"/>
      <c r="H155" s="15">
        <f>IF(E155="","",IF(OR(D155="Equipment or other capital purchase (line 13)",D155="Home office (ask your accountant) (line 30)",D155="Owner draw or personal (not deductible)",D155="Sales tax remitted to your state (if you collect it)"),0,E155))</f>
        <v/>
      </c>
    </row>
    <row r="156">
      <c r="A156" s="12" t="n"/>
      <c r="B156" s="13" t="n"/>
      <c r="C156" s="13" t="n"/>
      <c r="D156" s="13" t="n"/>
      <c r="E156" s="14" t="n"/>
      <c r="F156" s="13" t="n"/>
      <c r="G156" s="13" t="n"/>
      <c r="H156" s="15">
        <f>IF(E156="","",IF(OR(D156="Equipment or other capital purchase (line 13)",D156="Home office (ask your accountant) (line 30)",D156="Owner draw or personal (not deductible)",D156="Sales tax remitted to your state (if you collect it)"),0,E156))</f>
        <v/>
      </c>
    </row>
    <row r="157">
      <c r="A157" s="12" t="n"/>
      <c r="B157" s="13" t="n"/>
      <c r="C157" s="13" t="n"/>
      <c r="D157" s="13" t="n"/>
      <c r="E157" s="14" t="n"/>
      <c r="F157" s="13" t="n"/>
      <c r="G157" s="13" t="n"/>
      <c r="H157" s="15">
        <f>IF(E157="","",IF(OR(D157="Equipment or other capital purchase (line 13)",D157="Home office (ask your accountant) (line 30)",D157="Owner draw or personal (not deductible)",D157="Sales tax remitted to your state (if you collect it)"),0,E157))</f>
        <v/>
      </c>
    </row>
    <row r="158">
      <c r="A158" s="12" t="n"/>
      <c r="B158" s="13" t="n"/>
      <c r="C158" s="13" t="n"/>
      <c r="D158" s="13" t="n"/>
      <c r="E158" s="14" t="n"/>
      <c r="F158" s="13" t="n"/>
      <c r="G158" s="13" t="n"/>
      <c r="H158" s="15">
        <f>IF(E158="","",IF(OR(D158="Equipment or other capital purchase (line 13)",D158="Home office (ask your accountant) (line 30)",D158="Owner draw or personal (not deductible)",D158="Sales tax remitted to your state (if you collect it)"),0,E158))</f>
        <v/>
      </c>
    </row>
    <row r="159">
      <c r="A159" s="12" t="n"/>
      <c r="B159" s="13" t="n"/>
      <c r="C159" s="13" t="n"/>
      <c r="D159" s="13" t="n"/>
      <c r="E159" s="14" t="n"/>
      <c r="F159" s="13" t="n"/>
      <c r="G159" s="13" t="n"/>
      <c r="H159" s="15">
        <f>IF(E159="","",IF(OR(D159="Equipment or other capital purchase (line 13)",D159="Home office (ask your accountant) (line 30)",D159="Owner draw or personal (not deductible)",D159="Sales tax remitted to your state (if you collect it)"),0,E159))</f>
        <v/>
      </c>
    </row>
    <row r="160">
      <c r="A160" s="12" t="n"/>
      <c r="B160" s="13" t="n"/>
      <c r="C160" s="13" t="n"/>
      <c r="D160" s="13" t="n"/>
      <c r="E160" s="14" t="n"/>
      <c r="F160" s="13" t="n"/>
      <c r="G160" s="13" t="n"/>
      <c r="H160" s="15">
        <f>IF(E160="","",IF(OR(D160="Equipment or other capital purchase (line 13)",D160="Home office (ask your accountant) (line 30)",D160="Owner draw or personal (not deductible)",D160="Sales tax remitted to your state (if you collect it)"),0,E160))</f>
        <v/>
      </c>
    </row>
    <row r="161">
      <c r="A161" s="12" t="n"/>
      <c r="B161" s="13" t="n"/>
      <c r="C161" s="13" t="n"/>
      <c r="D161" s="13" t="n"/>
      <c r="E161" s="14" t="n"/>
      <c r="F161" s="13" t="n"/>
      <c r="G161" s="13" t="n"/>
      <c r="H161" s="15">
        <f>IF(E161="","",IF(OR(D161="Equipment or other capital purchase (line 13)",D161="Home office (ask your accountant) (line 30)",D161="Owner draw or personal (not deductible)",D161="Sales tax remitted to your state (if you collect it)"),0,E161))</f>
        <v/>
      </c>
    </row>
    <row r="162">
      <c r="A162" s="12" t="n"/>
      <c r="B162" s="13" t="n"/>
      <c r="C162" s="13" t="n"/>
      <c r="D162" s="13" t="n"/>
      <c r="E162" s="14" t="n"/>
      <c r="F162" s="13" t="n"/>
      <c r="G162" s="13" t="n"/>
      <c r="H162" s="15">
        <f>IF(E162="","",IF(OR(D162="Equipment or other capital purchase (line 13)",D162="Home office (ask your accountant) (line 30)",D162="Owner draw or personal (not deductible)",D162="Sales tax remitted to your state (if you collect it)"),0,E162))</f>
        <v/>
      </c>
    </row>
    <row r="163">
      <c r="A163" s="12" t="n"/>
      <c r="B163" s="13" t="n"/>
      <c r="C163" s="13" t="n"/>
      <c r="D163" s="13" t="n"/>
      <c r="E163" s="14" t="n"/>
      <c r="F163" s="13" t="n"/>
      <c r="G163" s="13" t="n"/>
      <c r="H163" s="15">
        <f>IF(E163="","",IF(OR(D163="Equipment or other capital purchase (line 13)",D163="Home office (ask your accountant) (line 30)",D163="Owner draw or personal (not deductible)",D163="Sales tax remitted to your state (if you collect it)"),0,E163))</f>
        <v/>
      </c>
    </row>
    <row r="164">
      <c r="A164" s="12" t="n"/>
      <c r="B164" s="13" t="n"/>
      <c r="C164" s="13" t="n"/>
      <c r="D164" s="13" t="n"/>
      <c r="E164" s="14" t="n"/>
      <c r="F164" s="13" t="n"/>
      <c r="G164" s="13" t="n"/>
      <c r="H164" s="15">
        <f>IF(E164="","",IF(OR(D164="Equipment or other capital purchase (line 13)",D164="Home office (ask your accountant) (line 30)",D164="Owner draw or personal (not deductible)",D164="Sales tax remitted to your state (if you collect it)"),0,E164))</f>
        <v/>
      </c>
    </row>
    <row r="165">
      <c r="A165" s="12" t="n"/>
      <c r="B165" s="13" t="n"/>
      <c r="C165" s="13" t="n"/>
      <c r="D165" s="13" t="n"/>
      <c r="E165" s="14" t="n"/>
      <c r="F165" s="13" t="n"/>
      <c r="G165" s="13" t="n"/>
      <c r="H165" s="15">
        <f>IF(E165="","",IF(OR(D165="Equipment or other capital purchase (line 13)",D165="Home office (ask your accountant) (line 30)",D165="Owner draw or personal (not deductible)",D165="Sales tax remitted to your state (if you collect it)"),0,E165))</f>
        <v/>
      </c>
    </row>
    <row r="166">
      <c r="A166" s="12" t="n"/>
      <c r="B166" s="13" t="n"/>
      <c r="C166" s="13" t="n"/>
      <c r="D166" s="13" t="n"/>
      <c r="E166" s="14" t="n"/>
      <c r="F166" s="13" t="n"/>
      <c r="G166" s="13" t="n"/>
      <c r="H166" s="15">
        <f>IF(E166="","",IF(OR(D166="Equipment or other capital purchase (line 13)",D166="Home office (ask your accountant) (line 30)",D166="Owner draw or personal (not deductible)",D166="Sales tax remitted to your state (if you collect it)"),0,E166))</f>
        <v/>
      </c>
    </row>
    <row r="167">
      <c r="A167" s="12" t="n"/>
      <c r="B167" s="13" t="n"/>
      <c r="C167" s="13" t="n"/>
      <c r="D167" s="13" t="n"/>
      <c r="E167" s="14" t="n"/>
      <c r="F167" s="13" t="n"/>
      <c r="G167" s="13" t="n"/>
      <c r="H167" s="15">
        <f>IF(E167="","",IF(OR(D167="Equipment or other capital purchase (line 13)",D167="Home office (ask your accountant) (line 30)",D167="Owner draw or personal (not deductible)",D167="Sales tax remitted to your state (if you collect it)"),0,E167))</f>
        <v/>
      </c>
    </row>
    <row r="168">
      <c r="A168" s="12" t="n"/>
      <c r="B168" s="13" t="n"/>
      <c r="C168" s="13" t="n"/>
      <c r="D168" s="13" t="n"/>
      <c r="E168" s="14" t="n"/>
      <c r="F168" s="13" t="n"/>
      <c r="G168" s="13" t="n"/>
      <c r="H168" s="15">
        <f>IF(E168="","",IF(OR(D168="Equipment or other capital purchase (line 13)",D168="Home office (ask your accountant) (line 30)",D168="Owner draw or personal (not deductible)",D168="Sales tax remitted to your state (if you collect it)"),0,E168))</f>
        <v/>
      </c>
    </row>
    <row r="169">
      <c r="A169" s="12" t="n"/>
      <c r="B169" s="13" t="n"/>
      <c r="C169" s="13" t="n"/>
      <c r="D169" s="13" t="n"/>
      <c r="E169" s="14" t="n"/>
      <c r="F169" s="13" t="n"/>
      <c r="G169" s="13" t="n"/>
      <c r="H169" s="15">
        <f>IF(E169="","",IF(OR(D169="Equipment or other capital purchase (line 13)",D169="Home office (ask your accountant) (line 30)",D169="Owner draw or personal (not deductible)",D169="Sales tax remitted to your state (if you collect it)"),0,E169))</f>
        <v/>
      </c>
    </row>
    <row r="170">
      <c r="A170" s="12" t="n"/>
      <c r="B170" s="13" t="n"/>
      <c r="C170" s="13" t="n"/>
      <c r="D170" s="13" t="n"/>
      <c r="E170" s="14" t="n"/>
      <c r="F170" s="13" t="n"/>
      <c r="G170" s="13" t="n"/>
      <c r="H170" s="15">
        <f>IF(E170="","",IF(OR(D170="Equipment or other capital purchase (line 13)",D170="Home office (ask your accountant) (line 30)",D170="Owner draw or personal (not deductible)",D170="Sales tax remitted to your state (if you collect it)"),0,E170))</f>
        <v/>
      </c>
    </row>
    <row r="171">
      <c r="A171" s="12" t="n"/>
      <c r="B171" s="13" t="n"/>
      <c r="C171" s="13" t="n"/>
      <c r="D171" s="13" t="n"/>
      <c r="E171" s="14" t="n"/>
      <c r="F171" s="13" t="n"/>
      <c r="G171" s="13" t="n"/>
      <c r="H171" s="15">
        <f>IF(E171="","",IF(OR(D171="Equipment or other capital purchase (line 13)",D171="Home office (ask your accountant) (line 30)",D171="Owner draw or personal (not deductible)",D171="Sales tax remitted to your state (if you collect it)"),0,E171))</f>
        <v/>
      </c>
    </row>
    <row r="172">
      <c r="A172" s="12" t="n"/>
      <c r="B172" s="13" t="n"/>
      <c r="C172" s="13" t="n"/>
      <c r="D172" s="13" t="n"/>
      <c r="E172" s="14" t="n"/>
      <c r="F172" s="13" t="n"/>
      <c r="G172" s="13" t="n"/>
      <c r="H172" s="15">
        <f>IF(E172="","",IF(OR(D172="Equipment or other capital purchase (line 13)",D172="Home office (ask your accountant) (line 30)",D172="Owner draw or personal (not deductible)",D172="Sales tax remitted to your state (if you collect it)"),0,E172))</f>
        <v/>
      </c>
    </row>
    <row r="173">
      <c r="A173" s="12" t="n"/>
      <c r="B173" s="13" t="n"/>
      <c r="C173" s="13" t="n"/>
      <c r="D173" s="13" t="n"/>
      <c r="E173" s="14" t="n"/>
      <c r="F173" s="13" t="n"/>
      <c r="G173" s="13" t="n"/>
      <c r="H173" s="15">
        <f>IF(E173="","",IF(OR(D173="Equipment or other capital purchase (line 13)",D173="Home office (ask your accountant) (line 30)",D173="Owner draw or personal (not deductible)",D173="Sales tax remitted to your state (if you collect it)"),0,E173))</f>
        <v/>
      </c>
    </row>
    <row r="174">
      <c r="A174" s="12" t="n"/>
      <c r="B174" s="13" t="n"/>
      <c r="C174" s="13" t="n"/>
      <c r="D174" s="13" t="n"/>
      <c r="E174" s="14" t="n"/>
      <c r="F174" s="13" t="n"/>
      <c r="G174" s="13" t="n"/>
      <c r="H174" s="15">
        <f>IF(E174="","",IF(OR(D174="Equipment or other capital purchase (line 13)",D174="Home office (ask your accountant) (line 30)",D174="Owner draw or personal (not deductible)",D174="Sales tax remitted to your state (if you collect it)"),0,E174))</f>
        <v/>
      </c>
    </row>
    <row r="175">
      <c r="A175" s="12" t="n"/>
      <c r="B175" s="13" t="n"/>
      <c r="C175" s="13" t="n"/>
      <c r="D175" s="13" t="n"/>
      <c r="E175" s="14" t="n"/>
      <c r="F175" s="13" t="n"/>
      <c r="G175" s="13" t="n"/>
      <c r="H175" s="15">
        <f>IF(E175="","",IF(OR(D175="Equipment or other capital purchase (line 13)",D175="Home office (ask your accountant) (line 30)",D175="Owner draw or personal (not deductible)",D175="Sales tax remitted to your state (if you collect it)"),0,E175))</f>
        <v/>
      </c>
    </row>
    <row r="176">
      <c r="A176" s="12" t="n"/>
      <c r="B176" s="13" t="n"/>
      <c r="C176" s="13" t="n"/>
      <c r="D176" s="13" t="n"/>
      <c r="E176" s="14" t="n"/>
      <c r="F176" s="13" t="n"/>
      <c r="G176" s="13" t="n"/>
      <c r="H176" s="15">
        <f>IF(E176="","",IF(OR(D176="Equipment or other capital purchase (line 13)",D176="Home office (ask your accountant) (line 30)",D176="Owner draw or personal (not deductible)",D176="Sales tax remitted to your state (if you collect it)"),0,E176))</f>
        <v/>
      </c>
    </row>
    <row r="177">
      <c r="A177" s="12" t="n"/>
      <c r="B177" s="13" t="n"/>
      <c r="C177" s="13" t="n"/>
      <c r="D177" s="13" t="n"/>
      <c r="E177" s="14" t="n"/>
      <c r="F177" s="13" t="n"/>
      <c r="G177" s="13" t="n"/>
      <c r="H177" s="15">
        <f>IF(E177="","",IF(OR(D177="Equipment or other capital purchase (line 13)",D177="Home office (ask your accountant) (line 30)",D177="Owner draw or personal (not deductible)",D177="Sales tax remitted to your state (if you collect it)"),0,E177))</f>
        <v/>
      </c>
    </row>
    <row r="178">
      <c r="A178" s="12" t="n"/>
      <c r="B178" s="13" t="n"/>
      <c r="C178" s="13" t="n"/>
      <c r="D178" s="13" t="n"/>
      <c r="E178" s="14" t="n"/>
      <c r="F178" s="13" t="n"/>
      <c r="G178" s="13" t="n"/>
      <c r="H178" s="15">
        <f>IF(E178="","",IF(OR(D178="Equipment or other capital purchase (line 13)",D178="Home office (ask your accountant) (line 30)",D178="Owner draw or personal (not deductible)",D178="Sales tax remitted to your state (if you collect it)"),0,E178))</f>
        <v/>
      </c>
    </row>
    <row r="179">
      <c r="A179" s="12" t="n"/>
      <c r="B179" s="13" t="n"/>
      <c r="C179" s="13" t="n"/>
      <c r="D179" s="13" t="n"/>
      <c r="E179" s="14" t="n"/>
      <c r="F179" s="13" t="n"/>
      <c r="G179" s="13" t="n"/>
      <c r="H179" s="15">
        <f>IF(E179="","",IF(OR(D179="Equipment or other capital purchase (line 13)",D179="Home office (ask your accountant) (line 30)",D179="Owner draw or personal (not deductible)",D179="Sales tax remitted to your state (if you collect it)"),0,E179))</f>
        <v/>
      </c>
    </row>
    <row r="180">
      <c r="A180" s="12" t="n"/>
      <c r="B180" s="13" t="n"/>
      <c r="C180" s="13" t="n"/>
      <c r="D180" s="13" t="n"/>
      <c r="E180" s="14" t="n"/>
      <c r="F180" s="13" t="n"/>
      <c r="G180" s="13" t="n"/>
      <c r="H180" s="15">
        <f>IF(E180="","",IF(OR(D180="Equipment or other capital purchase (line 13)",D180="Home office (ask your accountant) (line 30)",D180="Owner draw or personal (not deductible)",D180="Sales tax remitted to your state (if you collect it)"),0,E180))</f>
        <v/>
      </c>
    </row>
    <row r="181">
      <c r="A181" s="12" t="n"/>
      <c r="B181" s="13" t="n"/>
      <c r="C181" s="13" t="n"/>
      <c r="D181" s="13" t="n"/>
      <c r="E181" s="14" t="n"/>
      <c r="F181" s="13" t="n"/>
      <c r="G181" s="13" t="n"/>
      <c r="H181" s="15">
        <f>IF(E181="","",IF(OR(D181="Equipment or other capital purchase (line 13)",D181="Home office (ask your accountant) (line 30)",D181="Owner draw or personal (not deductible)",D181="Sales tax remitted to your state (if you collect it)"),0,E181))</f>
        <v/>
      </c>
    </row>
    <row r="182">
      <c r="A182" s="12" t="n"/>
      <c r="B182" s="13" t="n"/>
      <c r="C182" s="13" t="n"/>
      <c r="D182" s="13" t="n"/>
      <c r="E182" s="14" t="n"/>
      <c r="F182" s="13" t="n"/>
      <c r="G182" s="13" t="n"/>
      <c r="H182" s="15">
        <f>IF(E182="","",IF(OR(D182="Equipment or other capital purchase (line 13)",D182="Home office (ask your accountant) (line 30)",D182="Owner draw or personal (not deductible)",D182="Sales tax remitted to your state (if you collect it)"),0,E182))</f>
        <v/>
      </c>
    </row>
    <row r="183">
      <c r="A183" s="12" t="n"/>
      <c r="B183" s="13" t="n"/>
      <c r="C183" s="13" t="n"/>
      <c r="D183" s="13" t="n"/>
      <c r="E183" s="14" t="n"/>
      <c r="F183" s="13" t="n"/>
      <c r="G183" s="13" t="n"/>
      <c r="H183" s="15">
        <f>IF(E183="","",IF(OR(D183="Equipment or other capital purchase (line 13)",D183="Home office (ask your accountant) (line 30)",D183="Owner draw or personal (not deductible)",D183="Sales tax remitted to your state (if you collect it)"),0,E183))</f>
        <v/>
      </c>
    </row>
    <row r="184">
      <c r="A184" s="12" t="n"/>
      <c r="B184" s="13" t="n"/>
      <c r="C184" s="13" t="n"/>
      <c r="D184" s="13" t="n"/>
      <c r="E184" s="14" t="n"/>
      <c r="F184" s="13" t="n"/>
      <c r="G184" s="13" t="n"/>
      <c r="H184" s="15">
        <f>IF(E184="","",IF(OR(D184="Equipment or other capital purchase (line 13)",D184="Home office (ask your accountant) (line 30)",D184="Owner draw or personal (not deductible)",D184="Sales tax remitted to your state (if you collect it)"),0,E184))</f>
        <v/>
      </c>
    </row>
    <row r="185">
      <c r="A185" s="12" t="n"/>
      <c r="B185" s="13" t="n"/>
      <c r="C185" s="13" t="n"/>
      <c r="D185" s="13" t="n"/>
      <c r="E185" s="14" t="n"/>
      <c r="F185" s="13" t="n"/>
      <c r="G185" s="13" t="n"/>
      <c r="H185" s="15">
        <f>IF(E185="","",IF(OR(D185="Equipment or other capital purchase (line 13)",D185="Home office (ask your accountant) (line 30)",D185="Owner draw or personal (not deductible)",D185="Sales tax remitted to your state (if you collect it)"),0,E185))</f>
        <v/>
      </c>
    </row>
    <row r="186">
      <c r="A186" s="12" t="n"/>
      <c r="B186" s="13" t="n"/>
      <c r="C186" s="13" t="n"/>
      <c r="D186" s="13" t="n"/>
      <c r="E186" s="14" t="n"/>
      <c r="F186" s="13" t="n"/>
      <c r="G186" s="13" t="n"/>
      <c r="H186" s="15">
        <f>IF(E186="","",IF(OR(D186="Equipment or other capital purchase (line 13)",D186="Home office (ask your accountant) (line 30)",D186="Owner draw or personal (not deductible)",D186="Sales tax remitted to your state (if you collect it)"),0,E186))</f>
        <v/>
      </c>
    </row>
    <row r="187">
      <c r="A187" s="12" t="n"/>
      <c r="B187" s="13" t="n"/>
      <c r="C187" s="13" t="n"/>
      <c r="D187" s="13" t="n"/>
      <c r="E187" s="14" t="n"/>
      <c r="F187" s="13" t="n"/>
      <c r="G187" s="13" t="n"/>
      <c r="H187" s="15">
        <f>IF(E187="","",IF(OR(D187="Equipment or other capital purchase (line 13)",D187="Home office (ask your accountant) (line 30)",D187="Owner draw or personal (not deductible)",D187="Sales tax remitted to your state (if you collect it)"),0,E187))</f>
        <v/>
      </c>
    </row>
    <row r="188">
      <c r="A188" s="12" t="n"/>
      <c r="B188" s="13" t="n"/>
      <c r="C188" s="13" t="n"/>
      <c r="D188" s="13" t="n"/>
      <c r="E188" s="14" t="n"/>
      <c r="F188" s="13" t="n"/>
      <c r="G188" s="13" t="n"/>
      <c r="H188" s="15">
        <f>IF(E188="","",IF(OR(D188="Equipment or other capital purchase (line 13)",D188="Home office (ask your accountant) (line 30)",D188="Owner draw or personal (not deductible)",D188="Sales tax remitted to your state (if you collect it)"),0,E188))</f>
        <v/>
      </c>
    </row>
    <row r="189">
      <c r="A189" s="12" t="n"/>
      <c r="B189" s="13" t="n"/>
      <c r="C189" s="13" t="n"/>
      <c r="D189" s="13" t="n"/>
      <c r="E189" s="14" t="n"/>
      <c r="F189" s="13" t="n"/>
      <c r="G189" s="13" t="n"/>
      <c r="H189" s="15">
        <f>IF(E189="","",IF(OR(D189="Equipment or other capital purchase (line 13)",D189="Home office (ask your accountant) (line 30)",D189="Owner draw or personal (not deductible)",D189="Sales tax remitted to your state (if you collect it)"),0,E189))</f>
        <v/>
      </c>
    </row>
    <row r="190">
      <c r="A190" s="12" t="n"/>
      <c r="B190" s="13" t="n"/>
      <c r="C190" s="13" t="n"/>
      <c r="D190" s="13" t="n"/>
      <c r="E190" s="14" t="n"/>
      <c r="F190" s="13" t="n"/>
      <c r="G190" s="13" t="n"/>
      <c r="H190" s="15">
        <f>IF(E190="","",IF(OR(D190="Equipment or other capital purchase (line 13)",D190="Home office (ask your accountant) (line 30)",D190="Owner draw or personal (not deductible)",D190="Sales tax remitted to your state (if you collect it)"),0,E190))</f>
        <v/>
      </c>
    </row>
    <row r="191">
      <c r="A191" s="12" t="n"/>
      <c r="B191" s="13" t="n"/>
      <c r="C191" s="13" t="n"/>
      <c r="D191" s="13" t="n"/>
      <c r="E191" s="14" t="n"/>
      <c r="F191" s="13" t="n"/>
      <c r="G191" s="13" t="n"/>
      <c r="H191" s="15">
        <f>IF(E191="","",IF(OR(D191="Equipment or other capital purchase (line 13)",D191="Home office (ask your accountant) (line 30)",D191="Owner draw or personal (not deductible)",D191="Sales tax remitted to your state (if you collect it)"),0,E191))</f>
        <v/>
      </c>
    </row>
    <row r="192">
      <c r="A192" s="12" t="n"/>
      <c r="B192" s="13" t="n"/>
      <c r="C192" s="13" t="n"/>
      <c r="D192" s="13" t="n"/>
      <c r="E192" s="14" t="n"/>
      <c r="F192" s="13" t="n"/>
      <c r="G192" s="13" t="n"/>
      <c r="H192" s="15">
        <f>IF(E192="","",IF(OR(D192="Equipment or other capital purchase (line 13)",D192="Home office (ask your accountant) (line 30)",D192="Owner draw or personal (not deductible)",D192="Sales tax remitted to your state (if you collect it)"),0,E192))</f>
        <v/>
      </c>
    </row>
    <row r="193">
      <c r="A193" s="12" t="n"/>
      <c r="B193" s="13" t="n"/>
      <c r="C193" s="13" t="n"/>
      <c r="D193" s="13" t="n"/>
      <c r="E193" s="14" t="n"/>
      <c r="F193" s="13" t="n"/>
      <c r="G193" s="13" t="n"/>
      <c r="H193" s="15">
        <f>IF(E193="","",IF(OR(D193="Equipment or other capital purchase (line 13)",D193="Home office (ask your accountant) (line 30)",D193="Owner draw or personal (not deductible)",D193="Sales tax remitted to your state (if you collect it)"),0,E193))</f>
        <v/>
      </c>
    </row>
    <row r="194">
      <c r="A194" s="12" t="n"/>
      <c r="B194" s="13" t="n"/>
      <c r="C194" s="13" t="n"/>
      <c r="D194" s="13" t="n"/>
      <c r="E194" s="14" t="n"/>
      <c r="F194" s="13" t="n"/>
      <c r="G194" s="13" t="n"/>
      <c r="H194" s="15">
        <f>IF(E194="","",IF(OR(D194="Equipment or other capital purchase (line 13)",D194="Home office (ask your accountant) (line 30)",D194="Owner draw or personal (not deductible)",D194="Sales tax remitted to your state (if you collect it)"),0,E194))</f>
        <v/>
      </c>
    </row>
    <row r="195">
      <c r="A195" s="12" t="n"/>
      <c r="B195" s="13" t="n"/>
      <c r="C195" s="13" t="n"/>
      <c r="D195" s="13" t="n"/>
      <c r="E195" s="14" t="n"/>
      <c r="F195" s="13" t="n"/>
      <c r="G195" s="13" t="n"/>
      <c r="H195" s="15">
        <f>IF(E195="","",IF(OR(D195="Equipment or other capital purchase (line 13)",D195="Home office (ask your accountant) (line 30)",D195="Owner draw or personal (not deductible)",D195="Sales tax remitted to your state (if you collect it)"),0,E195))</f>
        <v/>
      </c>
    </row>
    <row r="196">
      <c r="A196" s="12" t="n"/>
      <c r="B196" s="13" t="n"/>
      <c r="C196" s="13" t="n"/>
      <c r="D196" s="13" t="n"/>
      <c r="E196" s="14" t="n"/>
      <c r="F196" s="13" t="n"/>
      <c r="G196" s="13" t="n"/>
      <c r="H196" s="15">
        <f>IF(E196="","",IF(OR(D196="Equipment or other capital purchase (line 13)",D196="Home office (ask your accountant) (line 30)",D196="Owner draw or personal (not deductible)",D196="Sales tax remitted to your state (if you collect it)"),0,E196))</f>
        <v/>
      </c>
    </row>
    <row r="197">
      <c r="A197" s="12" t="n"/>
      <c r="B197" s="13" t="n"/>
      <c r="C197" s="13" t="n"/>
      <c r="D197" s="13" t="n"/>
      <c r="E197" s="14" t="n"/>
      <c r="F197" s="13" t="n"/>
      <c r="G197" s="13" t="n"/>
      <c r="H197" s="15">
        <f>IF(E197="","",IF(OR(D197="Equipment or other capital purchase (line 13)",D197="Home office (ask your accountant) (line 30)",D197="Owner draw or personal (not deductible)",D197="Sales tax remitted to your state (if you collect it)"),0,E197))</f>
        <v/>
      </c>
    </row>
    <row r="198">
      <c r="A198" s="12" t="n"/>
      <c r="B198" s="13" t="n"/>
      <c r="C198" s="13" t="n"/>
      <c r="D198" s="13" t="n"/>
      <c r="E198" s="14" t="n"/>
      <c r="F198" s="13" t="n"/>
      <c r="G198" s="13" t="n"/>
      <c r="H198" s="15">
        <f>IF(E198="","",IF(OR(D198="Equipment or other capital purchase (line 13)",D198="Home office (ask your accountant) (line 30)",D198="Owner draw or personal (not deductible)",D198="Sales tax remitted to your state (if you collect it)"),0,E198))</f>
        <v/>
      </c>
    </row>
    <row r="199">
      <c r="A199" s="12" t="n"/>
      <c r="B199" s="13" t="n"/>
      <c r="C199" s="13" t="n"/>
      <c r="D199" s="13" t="n"/>
      <c r="E199" s="14" t="n"/>
      <c r="F199" s="13" t="n"/>
      <c r="G199" s="13" t="n"/>
      <c r="H199" s="15">
        <f>IF(E199="","",IF(OR(D199="Equipment or other capital purchase (line 13)",D199="Home office (ask your accountant) (line 30)",D199="Owner draw or personal (not deductible)",D199="Sales tax remitted to your state (if you collect it)"),0,E199))</f>
        <v/>
      </c>
    </row>
    <row r="200">
      <c r="A200" s="12" t="n"/>
      <c r="B200" s="13" t="n"/>
      <c r="C200" s="13" t="n"/>
      <c r="D200" s="13" t="n"/>
      <c r="E200" s="14" t="n"/>
      <c r="F200" s="13" t="n"/>
      <c r="G200" s="13" t="n"/>
      <c r="H200" s="15">
        <f>IF(E200="","",IF(OR(D200="Equipment or other capital purchase (line 13)",D200="Home office (ask your accountant) (line 30)",D200="Owner draw or personal (not deductible)",D200="Sales tax remitted to your state (if you collect it)"),0,E200))</f>
        <v/>
      </c>
    </row>
    <row r="201">
      <c r="A201" s="12" t="n"/>
      <c r="B201" s="13" t="n"/>
      <c r="C201" s="13" t="n"/>
      <c r="D201" s="13" t="n"/>
      <c r="E201" s="14" t="n"/>
      <c r="F201" s="13" t="n"/>
      <c r="G201" s="13" t="n"/>
      <c r="H201" s="15">
        <f>IF(E201="","",IF(OR(D201="Equipment or other capital purchase (line 13)",D201="Home office (ask your accountant) (line 30)",D201="Owner draw or personal (not deductible)",D201="Sales tax remitted to your state (if you collect it)"),0,E201))</f>
        <v/>
      </c>
    </row>
    <row r="202">
      <c r="A202" s="12" t="n"/>
      <c r="B202" s="13" t="n"/>
      <c r="C202" s="13" t="n"/>
      <c r="D202" s="13" t="n"/>
      <c r="E202" s="14" t="n"/>
      <c r="F202" s="13" t="n"/>
      <c r="G202" s="13" t="n"/>
      <c r="H202" s="15">
        <f>IF(E202="","",IF(OR(D202="Equipment or other capital purchase (line 13)",D202="Home office (ask your accountant) (line 30)",D202="Owner draw or personal (not deductible)",D202="Sales tax remitted to your state (if you collect it)"),0,E202))</f>
        <v/>
      </c>
    </row>
    <row r="203">
      <c r="A203" s="12" t="n"/>
      <c r="B203" s="13" t="n"/>
      <c r="C203" s="13" t="n"/>
      <c r="D203" s="13" t="n"/>
      <c r="E203" s="14" t="n"/>
      <c r="F203" s="13" t="n"/>
      <c r="G203" s="13" t="n"/>
      <c r="H203" s="15">
        <f>IF(E203="","",IF(OR(D203="Equipment or other capital purchase (line 13)",D203="Home office (ask your accountant) (line 30)",D203="Owner draw or personal (not deductible)",D203="Sales tax remitted to your state (if you collect it)"),0,E203))</f>
        <v/>
      </c>
    </row>
    <row r="204">
      <c r="A204" s="12" t="n"/>
      <c r="B204" s="13" t="n"/>
      <c r="C204" s="13" t="n"/>
      <c r="D204" s="13" t="n"/>
      <c r="E204" s="14" t="n"/>
      <c r="F204" s="13" t="n"/>
      <c r="G204" s="13" t="n"/>
      <c r="H204" s="15">
        <f>IF(E204="","",IF(OR(D204="Equipment or other capital purchase (line 13)",D204="Home office (ask your accountant) (line 30)",D204="Owner draw or personal (not deductible)",D204="Sales tax remitted to your state (if you collect it)"),0,E204))</f>
        <v/>
      </c>
    </row>
    <row r="205">
      <c r="A205" s="12" t="n"/>
      <c r="B205" s="13" t="n"/>
      <c r="C205" s="13" t="n"/>
      <c r="D205" s="13" t="n"/>
      <c r="E205" s="14" t="n"/>
      <c r="F205" s="13" t="n"/>
      <c r="G205" s="13" t="n"/>
      <c r="H205" s="15">
        <f>IF(E205="","",IF(OR(D205="Equipment or other capital purchase (line 13)",D205="Home office (ask your accountant) (line 30)",D205="Owner draw or personal (not deductible)",D205="Sales tax remitted to your state (if you collect it)"),0,E205))</f>
        <v/>
      </c>
    </row>
    <row r="206">
      <c r="A206" s="12" t="n"/>
      <c r="B206" s="13" t="n"/>
      <c r="C206" s="13" t="n"/>
      <c r="D206" s="13" t="n"/>
      <c r="E206" s="14" t="n"/>
      <c r="F206" s="13" t="n"/>
      <c r="G206" s="13" t="n"/>
      <c r="H206" s="15">
        <f>IF(E206="","",IF(OR(D206="Equipment or other capital purchase (line 13)",D206="Home office (ask your accountant) (line 30)",D206="Owner draw or personal (not deductible)",D206="Sales tax remitted to your state (if you collect it)"),0,E206))</f>
        <v/>
      </c>
    </row>
    <row r="207">
      <c r="A207" s="12" t="n"/>
      <c r="B207" s="13" t="n"/>
      <c r="C207" s="13" t="n"/>
      <c r="D207" s="13" t="n"/>
      <c r="E207" s="14" t="n"/>
      <c r="F207" s="13" t="n"/>
      <c r="G207" s="13" t="n"/>
      <c r="H207" s="15">
        <f>IF(E207="","",IF(OR(D207="Equipment or other capital purchase (line 13)",D207="Home office (ask your accountant) (line 30)",D207="Owner draw or personal (not deductible)",D207="Sales tax remitted to your state (if you collect it)"),0,E207))</f>
        <v/>
      </c>
    </row>
    <row r="208">
      <c r="A208" s="12" t="n"/>
      <c r="B208" s="13" t="n"/>
      <c r="C208" s="13" t="n"/>
      <c r="D208" s="13" t="n"/>
      <c r="E208" s="14" t="n"/>
      <c r="F208" s="13" t="n"/>
      <c r="G208" s="13" t="n"/>
      <c r="H208" s="15">
        <f>IF(E208="","",IF(OR(D208="Equipment or other capital purchase (line 13)",D208="Home office (ask your accountant) (line 30)",D208="Owner draw or personal (not deductible)",D208="Sales tax remitted to your state (if you collect it)"),0,E208))</f>
        <v/>
      </c>
    </row>
    <row r="209">
      <c r="A209" s="12" t="n"/>
      <c r="B209" s="13" t="n"/>
      <c r="C209" s="13" t="n"/>
      <c r="D209" s="13" t="n"/>
      <c r="E209" s="14" t="n"/>
      <c r="F209" s="13" t="n"/>
      <c r="G209" s="13" t="n"/>
      <c r="H209" s="15">
        <f>IF(E209="","",IF(OR(D209="Equipment or other capital purchase (line 13)",D209="Home office (ask your accountant) (line 30)",D209="Owner draw or personal (not deductible)",D209="Sales tax remitted to your state (if you collect it)"),0,E209))</f>
        <v/>
      </c>
    </row>
    <row r="210">
      <c r="A210" s="12" t="n"/>
      <c r="B210" s="13" t="n"/>
      <c r="C210" s="13" t="n"/>
      <c r="D210" s="13" t="n"/>
      <c r="E210" s="14" t="n"/>
      <c r="F210" s="13" t="n"/>
      <c r="G210" s="13" t="n"/>
      <c r="H210" s="15">
        <f>IF(E210="","",IF(OR(D210="Equipment or other capital purchase (line 13)",D210="Home office (ask your accountant) (line 30)",D210="Owner draw or personal (not deductible)",D210="Sales tax remitted to your state (if you collect it)"),0,E210))</f>
        <v/>
      </c>
    </row>
    <row r="211">
      <c r="A211" s="12" t="n"/>
      <c r="B211" s="13" t="n"/>
      <c r="C211" s="13" t="n"/>
      <c r="D211" s="13" t="n"/>
      <c r="E211" s="14" t="n"/>
      <c r="F211" s="13" t="n"/>
      <c r="G211" s="13" t="n"/>
      <c r="H211" s="15">
        <f>IF(E211="","",IF(OR(D211="Equipment or other capital purchase (line 13)",D211="Home office (ask your accountant) (line 30)",D211="Owner draw or personal (not deductible)",D211="Sales tax remitted to your state (if you collect it)"),0,E211))</f>
        <v/>
      </c>
    </row>
    <row r="212">
      <c r="A212" s="12" t="n"/>
      <c r="B212" s="13" t="n"/>
      <c r="C212" s="13" t="n"/>
      <c r="D212" s="13" t="n"/>
      <c r="E212" s="14" t="n"/>
      <c r="F212" s="13" t="n"/>
      <c r="G212" s="13" t="n"/>
      <c r="H212" s="15">
        <f>IF(E212="","",IF(OR(D212="Equipment or other capital purchase (line 13)",D212="Home office (ask your accountant) (line 30)",D212="Owner draw or personal (not deductible)",D212="Sales tax remitted to your state (if you collect it)"),0,E212))</f>
        <v/>
      </c>
    </row>
    <row r="213">
      <c r="A213" s="12" t="n"/>
      <c r="B213" s="13" t="n"/>
      <c r="C213" s="13" t="n"/>
      <c r="D213" s="13" t="n"/>
      <c r="E213" s="14" t="n"/>
      <c r="F213" s="13" t="n"/>
      <c r="G213" s="13" t="n"/>
      <c r="H213" s="15">
        <f>IF(E213="","",IF(OR(D213="Equipment or other capital purchase (line 13)",D213="Home office (ask your accountant) (line 30)",D213="Owner draw or personal (not deductible)",D213="Sales tax remitted to your state (if you collect it)"),0,E213))</f>
        <v/>
      </c>
    </row>
    <row r="214">
      <c r="A214" s="12" t="n"/>
      <c r="B214" s="13" t="n"/>
      <c r="C214" s="13" t="n"/>
      <c r="D214" s="13" t="n"/>
      <c r="E214" s="14" t="n"/>
      <c r="F214" s="13" t="n"/>
      <c r="G214" s="13" t="n"/>
      <c r="H214" s="15">
        <f>IF(E214="","",IF(OR(D214="Equipment or other capital purchase (line 13)",D214="Home office (ask your accountant) (line 30)",D214="Owner draw or personal (not deductible)",D214="Sales tax remitted to your state (if you collect it)"),0,E214))</f>
        <v/>
      </c>
    </row>
    <row r="215">
      <c r="A215" s="12" t="n"/>
      <c r="B215" s="13" t="n"/>
      <c r="C215" s="13" t="n"/>
      <c r="D215" s="13" t="n"/>
      <c r="E215" s="14" t="n"/>
      <c r="F215" s="13" t="n"/>
      <c r="G215" s="13" t="n"/>
      <c r="H215" s="15">
        <f>IF(E215="","",IF(OR(D215="Equipment or other capital purchase (line 13)",D215="Home office (ask your accountant) (line 30)",D215="Owner draw or personal (not deductible)",D215="Sales tax remitted to your state (if you collect it)"),0,E215))</f>
        <v/>
      </c>
    </row>
    <row r="216">
      <c r="A216" s="12" t="n"/>
      <c r="B216" s="13" t="n"/>
      <c r="C216" s="13" t="n"/>
      <c r="D216" s="13" t="n"/>
      <c r="E216" s="14" t="n"/>
      <c r="F216" s="13" t="n"/>
      <c r="G216" s="13" t="n"/>
      <c r="H216" s="15">
        <f>IF(E216="","",IF(OR(D216="Equipment or other capital purchase (line 13)",D216="Home office (ask your accountant) (line 30)",D216="Owner draw or personal (not deductible)",D216="Sales tax remitted to your state (if you collect it)"),0,E216))</f>
        <v/>
      </c>
    </row>
    <row r="217">
      <c r="A217" s="12" t="n"/>
      <c r="B217" s="13" t="n"/>
      <c r="C217" s="13" t="n"/>
      <c r="D217" s="13" t="n"/>
      <c r="E217" s="14" t="n"/>
      <c r="F217" s="13" t="n"/>
      <c r="G217" s="13" t="n"/>
      <c r="H217" s="15">
        <f>IF(E217="","",IF(OR(D217="Equipment or other capital purchase (line 13)",D217="Home office (ask your accountant) (line 30)",D217="Owner draw or personal (not deductible)",D217="Sales tax remitted to your state (if you collect it)"),0,E217))</f>
        <v/>
      </c>
    </row>
    <row r="218">
      <c r="A218" s="12" t="n"/>
      <c r="B218" s="13" t="n"/>
      <c r="C218" s="13" t="n"/>
      <c r="D218" s="13" t="n"/>
      <c r="E218" s="14" t="n"/>
      <c r="F218" s="13" t="n"/>
      <c r="G218" s="13" t="n"/>
      <c r="H218" s="15">
        <f>IF(E218="","",IF(OR(D218="Equipment or other capital purchase (line 13)",D218="Home office (ask your accountant) (line 30)",D218="Owner draw or personal (not deductible)",D218="Sales tax remitted to your state (if you collect it)"),0,E218))</f>
        <v/>
      </c>
    </row>
    <row r="219">
      <c r="A219" s="12" t="n"/>
      <c r="B219" s="13" t="n"/>
      <c r="C219" s="13" t="n"/>
      <c r="D219" s="13" t="n"/>
      <c r="E219" s="14" t="n"/>
      <c r="F219" s="13" t="n"/>
      <c r="G219" s="13" t="n"/>
      <c r="H219" s="15">
        <f>IF(E219="","",IF(OR(D219="Equipment or other capital purchase (line 13)",D219="Home office (ask your accountant) (line 30)",D219="Owner draw or personal (not deductible)",D219="Sales tax remitted to your state (if you collect it)"),0,E219))</f>
        <v/>
      </c>
    </row>
    <row r="220">
      <c r="A220" s="12" t="n"/>
      <c r="B220" s="13" t="n"/>
      <c r="C220" s="13" t="n"/>
      <c r="D220" s="13" t="n"/>
      <c r="E220" s="14" t="n"/>
      <c r="F220" s="13" t="n"/>
      <c r="G220" s="13" t="n"/>
      <c r="H220" s="15">
        <f>IF(E220="","",IF(OR(D220="Equipment or other capital purchase (line 13)",D220="Home office (ask your accountant) (line 30)",D220="Owner draw or personal (not deductible)",D220="Sales tax remitted to your state (if you collect it)"),0,E220))</f>
        <v/>
      </c>
    </row>
    <row r="221">
      <c r="A221" s="12" t="n"/>
      <c r="B221" s="13" t="n"/>
      <c r="C221" s="13" t="n"/>
      <c r="D221" s="13" t="n"/>
      <c r="E221" s="14" t="n"/>
      <c r="F221" s="13" t="n"/>
      <c r="G221" s="13" t="n"/>
      <c r="H221" s="15">
        <f>IF(E221="","",IF(OR(D221="Equipment or other capital purchase (line 13)",D221="Home office (ask your accountant) (line 30)",D221="Owner draw or personal (not deductible)",D221="Sales tax remitted to your state (if you collect it)"),0,E221))</f>
        <v/>
      </c>
    </row>
    <row r="222">
      <c r="A222" s="12" t="n"/>
      <c r="B222" s="13" t="n"/>
      <c r="C222" s="13" t="n"/>
      <c r="D222" s="13" t="n"/>
      <c r="E222" s="14" t="n"/>
      <c r="F222" s="13" t="n"/>
      <c r="G222" s="13" t="n"/>
      <c r="H222" s="15">
        <f>IF(E222="","",IF(OR(D222="Equipment or other capital purchase (line 13)",D222="Home office (ask your accountant) (line 30)",D222="Owner draw or personal (not deductible)",D222="Sales tax remitted to your state (if you collect it)"),0,E222))</f>
        <v/>
      </c>
    </row>
    <row r="223">
      <c r="A223" s="12" t="n"/>
      <c r="B223" s="13" t="n"/>
      <c r="C223" s="13" t="n"/>
      <c r="D223" s="13" t="n"/>
      <c r="E223" s="14" t="n"/>
      <c r="F223" s="13" t="n"/>
      <c r="G223" s="13" t="n"/>
      <c r="H223" s="15">
        <f>IF(E223="","",IF(OR(D223="Equipment or other capital purchase (line 13)",D223="Home office (ask your accountant) (line 30)",D223="Owner draw or personal (not deductible)",D223="Sales tax remitted to your state (if you collect it)"),0,E223))</f>
        <v/>
      </c>
    </row>
    <row r="224">
      <c r="A224" s="12" t="n"/>
      <c r="B224" s="13" t="n"/>
      <c r="C224" s="13" t="n"/>
      <c r="D224" s="13" t="n"/>
      <c r="E224" s="14" t="n"/>
      <c r="F224" s="13" t="n"/>
      <c r="G224" s="13" t="n"/>
      <c r="H224" s="15">
        <f>IF(E224="","",IF(OR(D224="Equipment or other capital purchase (line 13)",D224="Home office (ask your accountant) (line 30)",D224="Owner draw or personal (not deductible)",D224="Sales tax remitted to your state (if you collect it)"),0,E224))</f>
        <v/>
      </c>
    </row>
    <row r="225">
      <c r="A225" s="12" t="n"/>
      <c r="B225" s="13" t="n"/>
      <c r="C225" s="13" t="n"/>
      <c r="D225" s="13" t="n"/>
      <c r="E225" s="14" t="n"/>
      <c r="F225" s="13" t="n"/>
      <c r="G225" s="13" t="n"/>
      <c r="H225" s="15">
        <f>IF(E225="","",IF(OR(D225="Equipment or other capital purchase (line 13)",D225="Home office (ask your accountant) (line 30)",D225="Owner draw or personal (not deductible)",D225="Sales tax remitted to your state (if you collect it)"),0,E225))</f>
        <v/>
      </c>
    </row>
    <row r="226">
      <c r="A226" s="12" t="n"/>
      <c r="B226" s="13" t="n"/>
      <c r="C226" s="13" t="n"/>
      <c r="D226" s="13" t="n"/>
      <c r="E226" s="14" t="n"/>
      <c r="F226" s="13" t="n"/>
      <c r="G226" s="13" t="n"/>
      <c r="H226" s="15">
        <f>IF(E226="","",IF(OR(D226="Equipment or other capital purchase (line 13)",D226="Home office (ask your accountant) (line 30)",D226="Owner draw or personal (not deductible)",D226="Sales tax remitted to your state (if you collect it)"),0,E226))</f>
        <v/>
      </c>
    </row>
    <row r="227">
      <c r="A227" s="12" t="n"/>
      <c r="B227" s="13" t="n"/>
      <c r="C227" s="13" t="n"/>
      <c r="D227" s="13" t="n"/>
      <c r="E227" s="14" t="n"/>
      <c r="F227" s="13" t="n"/>
      <c r="G227" s="13" t="n"/>
      <c r="H227" s="15">
        <f>IF(E227="","",IF(OR(D227="Equipment or other capital purchase (line 13)",D227="Home office (ask your accountant) (line 30)",D227="Owner draw or personal (not deductible)",D227="Sales tax remitted to your state (if you collect it)"),0,E227))</f>
        <v/>
      </c>
    </row>
    <row r="228">
      <c r="A228" s="12" t="n"/>
      <c r="B228" s="13" t="n"/>
      <c r="C228" s="13" t="n"/>
      <c r="D228" s="13" t="n"/>
      <c r="E228" s="14" t="n"/>
      <c r="F228" s="13" t="n"/>
      <c r="G228" s="13" t="n"/>
      <c r="H228" s="15">
        <f>IF(E228="","",IF(OR(D228="Equipment or other capital purchase (line 13)",D228="Home office (ask your accountant) (line 30)",D228="Owner draw or personal (not deductible)",D228="Sales tax remitted to your state (if you collect it)"),0,E228))</f>
        <v/>
      </c>
    </row>
    <row r="229">
      <c r="A229" s="12" t="n"/>
      <c r="B229" s="13" t="n"/>
      <c r="C229" s="13" t="n"/>
      <c r="D229" s="13" t="n"/>
      <c r="E229" s="14" t="n"/>
      <c r="F229" s="13" t="n"/>
      <c r="G229" s="13" t="n"/>
      <c r="H229" s="15">
        <f>IF(E229="","",IF(OR(D229="Equipment or other capital purchase (line 13)",D229="Home office (ask your accountant) (line 30)",D229="Owner draw or personal (not deductible)",D229="Sales tax remitted to your state (if you collect it)"),0,E229))</f>
        <v/>
      </c>
    </row>
    <row r="230">
      <c r="A230" s="12" t="n"/>
      <c r="B230" s="13" t="n"/>
      <c r="C230" s="13" t="n"/>
      <c r="D230" s="13" t="n"/>
      <c r="E230" s="14" t="n"/>
      <c r="F230" s="13" t="n"/>
      <c r="G230" s="13" t="n"/>
      <c r="H230" s="15">
        <f>IF(E230="","",IF(OR(D230="Equipment or other capital purchase (line 13)",D230="Home office (ask your accountant) (line 30)",D230="Owner draw or personal (not deductible)",D230="Sales tax remitted to your state (if you collect it)"),0,E230))</f>
        <v/>
      </c>
    </row>
    <row r="231">
      <c r="A231" s="12" t="n"/>
      <c r="B231" s="13" t="n"/>
      <c r="C231" s="13" t="n"/>
      <c r="D231" s="13" t="n"/>
      <c r="E231" s="14" t="n"/>
      <c r="F231" s="13" t="n"/>
      <c r="G231" s="13" t="n"/>
      <c r="H231" s="15">
        <f>IF(E231="","",IF(OR(D231="Equipment or other capital purchase (line 13)",D231="Home office (ask your accountant) (line 30)",D231="Owner draw or personal (not deductible)",D231="Sales tax remitted to your state (if you collect it)"),0,E231))</f>
        <v/>
      </c>
    </row>
    <row r="232">
      <c r="A232" s="12" t="n"/>
      <c r="B232" s="13" t="n"/>
      <c r="C232" s="13" t="n"/>
      <c r="D232" s="13" t="n"/>
      <c r="E232" s="14" t="n"/>
      <c r="F232" s="13" t="n"/>
      <c r="G232" s="13" t="n"/>
      <c r="H232" s="15">
        <f>IF(E232="","",IF(OR(D232="Equipment or other capital purchase (line 13)",D232="Home office (ask your accountant) (line 30)",D232="Owner draw or personal (not deductible)",D232="Sales tax remitted to your state (if you collect it)"),0,E232))</f>
        <v/>
      </c>
    </row>
    <row r="233">
      <c r="A233" s="12" t="n"/>
      <c r="B233" s="13" t="n"/>
      <c r="C233" s="13" t="n"/>
      <c r="D233" s="13" t="n"/>
      <c r="E233" s="14" t="n"/>
      <c r="F233" s="13" t="n"/>
      <c r="G233" s="13" t="n"/>
      <c r="H233" s="15">
        <f>IF(E233="","",IF(OR(D233="Equipment or other capital purchase (line 13)",D233="Home office (ask your accountant) (line 30)",D233="Owner draw or personal (not deductible)",D233="Sales tax remitted to your state (if you collect it)"),0,E233))</f>
        <v/>
      </c>
    </row>
    <row r="234">
      <c r="A234" s="12" t="n"/>
      <c r="B234" s="13" t="n"/>
      <c r="C234" s="13" t="n"/>
      <c r="D234" s="13" t="n"/>
      <c r="E234" s="14" t="n"/>
      <c r="F234" s="13" t="n"/>
      <c r="G234" s="13" t="n"/>
      <c r="H234" s="15">
        <f>IF(E234="","",IF(OR(D234="Equipment or other capital purchase (line 13)",D234="Home office (ask your accountant) (line 30)",D234="Owner draw or personal (not deductible)",D234="Sales tax remitted to your state (if you collect it)"),0,E234))</f>
        <v/>
      </c>
    </row>
    <row r="235">
      <c r="A235" s="12" t="n"/>
      <c r="B235" s="13" t="n"/>
      <c r="C235" s="13" t="n"/>
      <c r="D235" s="13" t="n"/>
      <c r="E235" s="14" t="n"/>
      <c r="F235" s="13" t="n"/>
      <c r="G235" s="13" t="n"/>
      <c r="H235" s="15">
        <f>IF(E235="","",IF(OR(D235="Equipment or other capital purchase (line 13)",D235="Home office (ask your accountant) (line 30)",D235="Owner draw or personal (not deductible)",D235="Sales tax remitted to your state (if you collect it)"),0,E235))</f>
        <v/>
      </c>
    </row>
    <row r="236">
      <c r="A236" s="12" t="n"/>
      <c r="B236" s="13" t="n"/>
      <c r="C236" s="13" t="n"/>
      <c r="D236" s="13" t="n"/>
      <c r="E236" s="14" t="n"/>
      <c r="F236" s="13" t="n"/>
      <c r="G236" s="13" t="n"/>
      <c r="H236" s="15">
        <f>IF(E236="","",IF(OR(D236="Equipment or other capital purchase (line 13)",D236="Home office (ask your accountant) (line 30)",D236="Owner draw or personal (not deductible)",D236="Sales tax remitted to your state (if you collect it)"),0,E236))</f>
        <v/>
      </c>
    </row>
    <row r="237">
      <c r="A237" s="12" t="n"/>
      <c r="B237" s="13" t="n"/>
      <c r="C237" s="13" t="n"/>
      <c r="D237" s="13" t="n"/>
      <c r="E237" s="14" t="n"/>
      <c r="F237" s="13" t="n"/>
      <c r="G237" s="13" t="n"/>
      <c r="H237" s="15">
        <f>IF(E237="","",IF(OR(D237="Equipment or other capital purchase (line 13)",D237="Home office (ask your accountant) (line 30)",D237="Owner draw or personal (not deductible)",D237="Sales tax remitted to your state (if you collect it)"),0,E237))</f>
        <v/>
      </c>
    </row>
    <row r="238">
      <c r="A238" s="12" t="n"/>
      <c r="B238" s="13" t="n"/>
      <c r="C238" s="13" t="n"/>
      <c r="D238" s="13" t="n"/>
      <c r="E238" s="14" t="n"/>
      <c r="F238" s="13" t="n"/>
      <c r="G238" s="13" t="n"/>
      <c r="H238" s="15">
        <f>IF(E238="","",IF(OR(D238="Equipment or other capital purchase (line 13)",D238="Home office (ask your accountant) (line 30)",D238="Owner draw or personal (not deductible)",D238="Sales tax remitted to your state (if you collect it)"),0,E238))</f>
        <v/>
      </c>
    </row>
    <row r="239">
      <c r="A239" s="12" t="n"/>
      <c r="B239" s="13" t="n"/>
      <c r="C239" s="13" t="n"/>
      <c r="D239" s="13" t="n"/>
      <c r="E239" s="14" t="n"/>
      <c r="F239" s="13" t="n"/>
      <c r="G239" s="13" t="n"/>
      <c r="H239" s="15">
        <f>IF(E239="","",IF(OR(D239="Equipment or other capital purchase (line 13)",D239="Home office (ask your accountant) (line 30)",D239="Owner draw or personal (not deductible)",D239="Sales tax remitted to your state (if you collect it)"),0,E239))</f>
        <v/>
      </c>
    </row>
    <row r="240">
      <c r="A240" s="12" t="n"/>
      <c r="B240" s="13" t="n"/>
      <c r="C240" s="13" t="n"/>
      <c r="D240" s="13" t="n"/>
      <c r="E240" s="14" t="n"/>
      <c r="F240" s="13" t="n"/>
      <c r="G240" s="13" t="n"/>
      <c r="H240" s="15">
        <f>IF(E240="","",IF(OR(D240="Equipment or other capital purchase (line 13)",D240="Home office (ask your accountant) (line 30)",D240="Owner draw or personal (not deductible)",D240="Sales tax remitted to your state (if you collect it)"),0,E240))</f>
        <v/>
      </c>
    </row>
    <row r="241">
      <c r="A241" s="12" t="n"/>
      <c r="B241" s="13" t="n"/>
      <c r="C241" s="13" t="n"/>
      <c r="D241" s="13" t="n"/>
      <c r="E241" s="14" t="n"/>
      <c r="F241" s="13" t="n"/>
      <c r="G241" s="13" t="n"/>
      <c r="H241" s="15">
        <f>IF(E241="","",IF(OR(D241="Equipment or other capital purchase (line 13)",D241="Home office (ask your accountant) (line 30)",D241="Owner draw or personal (not deductible)",D241="Sales tax remitted to your state (if you collect it)"),0,E241))</f>
        <v/>
      </c>
    </row>
    <row r="242">
      <c r="A242" s="12" t="n"/>
      <c r="B242" s="13" t="n"/>
      <c r="C242" s="13" t="n"/>
      <c r="D242" s="13" t="n"/>
      <c r="E242" s="14" t="n"/>
      <c r="F242" s="13" t="n"/>
      <c r="G242" s="13" t="n"/>
      <c r="H242" s="15">
        <f>IF(E242="","",IF(OR(D242="Equipment or other capital purchase (line 13)",D242="Home office (ask your accountant) (line 30)",D242="Owner draw or personal (not deductible)",D242="Sales tax remitted to your state (if you collect it)"),0,E242))</f>
        <v/>
      </c>
    </row>
    <row r="243">
      <c r="A243" s="12" t="n"/>
      <c r="B243" s="13" t="n"/>
      <c r="C243" s="13" t="n"/>
      <c r="D243" s="13" t="n"/>
      <c r="E243" s="14" t="n"/>
      <c r="F243" s="13" t="n"/>
      <c r="G243" s="13" t="n"/>
      <c r="H243" s="15">
        <f>IF(E243="","",IF(OR(D243="Equipment or other capital purchase (line 13)",D243="Home office (ask your accountant) (line 30)",D243="Owner draw or personal (not deductible)",D243="Sales tax remitted to your state (if you collect it)"),0,E243))</f>
        <v/>
      </c>
    </row>
    <row r="244">
      <c r="A244" s="12" t="n"/>
      <c r="B244" s="13" t="n"/>
      <c r="C244" s="13" t="n"/>
      <c r="D244" s="13" t="n"/>
      <c r="E244" s="14" t="n"/>
      <c r="F244" s="13" t="n"/>
      <c r="G244" s="13" t="n"/>
      <c r="H244" s="15">
        <f>IF(E244="","",IF(OR(D244="Equipment or other capital purchase (line 13)",D244="Home office (ask your accountant) (line 30)",D244="Owner draw or personal (not deductible)",D244="Sales tax remitted to your state (if you collect it)"),0,E244))</f>
        <v/>
      </c>
    </row>
    <row r="245">
      <c r="A245" s="12" t="n"/>
      <c r="B245" s="13" t="n"/>
      <c r="C245" s="13" t="n"/>
      <c r="D245" s="13" t="n"/>
      <c r="E245" s="14" t="n"/>
      <c r="F245" s="13" t="n"/>
      <c r="G245" s="13" t="n"/>
      <c r="H245" s="15">
        <f>IF(E245="","",IF(OR(D245="Equipment or other capital purchase (line 13)",D245="Home office (ask your accountant) (line 30)",D245="Owner draw or personal (not deductible)",D245="Sales tax remitted to your state (if you collect it)"),0,E245))</f>
        <v/>
      </c>
    </row>
    <row r="246">
      <c r="A246" s="12" t="n"/>
      <c r="B246" s="13" t="n"/>
      <c r="C246" s="13" t="n"/>
      <c r="D246" s="13" t="n"/>
      <c r="E246" s="14" t="n"/>
      <c r="F246" s="13" t="n"/>
      <c r="G246" s="13" t="n"/>
      <c r="H246" s="15">
        <f>IF(E246="","",IF(OR(D246="Equipment or other capital purchase (line 13)",D246="Home office (ask your accountant) (line 30)",D246="Owner draw or personal (not deductible)",D246="Sales tax remitted to your state (if you collect it)"),0,E246))</f>
        <v/>
      </c>
    </row>
    <row r="247">
      <c r="A247" s="12" t="n"/>
      <c r="B247" s="13" t="n"/>
      <c r="C247" s="13" t="n"/>
      <c r="D247" s="13" t="n"/>
      <c r="E247" s="14" t="n"/>
      <c r="F247" s="13" t="n"/>
      <c r="G247" s="13" t="n"/>
      <c r="H247" s="15">
        <f>IF(E247="","",IF(OR(D247="Equipment or other capital purchase (line 13)",D247="Home office (ask your accountant) (line 30)",D247="Owner draw or personal (not deductible)",D247="Sales tax remitted to your state (if you collect it)"),0,E247))</f>
        <v/>
      </c>
    </row>
    <row r="248">
      <c r="A248" s="12" t="n"/>
      <c r="B248" s="13" t="n"/>
      <c r="C248" s="13" t="n"/>
      <c r="D248" s="13" t="n"/>
      <c r="E248" s="14" t="n"/>
      <c r="F248" s="13" t="n"/>
      <c r="G248" s="13" t="n"/>
      <c r="H248" s="15">
        <f>IF(E248="","",IF(OR(D248="Equipment or other capital purchase (line 13)",D248="Home office (ask your accountant) (line 30)",D248="Owner draw or personal (not deductible)",D248="Sales tax remitted to your state (if you collect it)"),0,E248))</f>
        <v/>
      </c>
    </row>
    <row r="249">
      <c r="A249" s="12" t="n"/>
      <c r="B249" s="13" t="n"/>
      <c r="C249" s="13" t="n"/>
      <c r="D249" s="13" t="n"/>
      <c r="E249" s="14" t="n"/>
      <c r="F249" s="13" t="n"/>
      <c r="G249" s="13" t="n"/>
      <c r="H249" s="15">
        <f>IF(E249="","",IF(OR(D249="Equipment or other capital purchase (line 13)",D249="Home office (ask your accountant) (line 30)",D249="Owner draw or personal (not deductible)",D249="Sales tax remitted to your state (if you collect it)"),0,E249))</f>
        <v/>
      </c>
    </row>
    <row r="250">
      <c r="A250" s="12" t="n"/>
      <c r="B250" s="13" t="n"/>
      <c r="C250" s="13" t="n"/>
      <c r="D250" s="13" t="n"/>
      <c r="E250" s="14" t="n"/>
      <c r="F250" s="13" t="n"/>
      <c r="G250" s="13" t="n"/>
      <c r="H250" s="15">
        <f>IF(E250="","",IF(OR(D250="Equipment or other capital purchase (line 13)",D250="Home office (ask your accountant) (line 30)",D250="Owner draw or personal (not deductible)",D250="Sales tax remitted to your state (if you collect it)"),0,E250))</f>
        <v/>
      </c>
    </row>
    <row r="251">
      <c r="A251" s="12" t="n"/>
      <c r="B251" s="13" t="n"/>
      <c r="C251" s="13" t="n"/>
      <c r="D251" s="13" t="n"/>
      <c r="E251" s="14" t="n"/>
      <c r="F251" s="13" t="n"/>
      <c r="G251" s="13" t="n"/>
      <c r="H251" s="15">
        <f>IF(E251="","",IF(OR(D251="Equipment or other capital purchase (line 13)",D251="Home office (ask your accountant) (line 30)",D251="Owner draw or personal (not deductible)",D251="Sales tax remitted to your state (if you collect it)"),0,E251))</f>
        <v/>
      </c>
    </row>
    <row r="252">
      <c r="A252" s="12" t="n"/>
      <c r="B252" s="13" t="n"/>
      <c r="C252" s="13" t="n"/>
      <c r="D252" s="13" t="n"/>
      <c r="E252" s="14" t="n"/>
      <c r="F252" s="13" t="n"/>
      <c r="G252" s="13" t="n"/>
      <c r="H252" s="15">
        <f>IF(E252="","",IF(OR(D252="Equipment or other capital purchase (line 13)",D252="Home office (ask your accountant) (line 30)",D252="Owner draw or personal (not deductible)",D252="Sales tax remitted to your state (if you collect it)"),0,E252))</f>
        <v/>
      </c>
    </row>
    <row r="253">
      <c r="A253" s="12" t="n"/>
      <c r="B253" s="13" t="n"/>
      <c r="C253" s="13" t="n"/>
      <c r="D253" s="13" t="n"/>
      <c r="E253" s="14" t="n"/>
      <c r="F253" s="13" t="n"/>
      <c r="G253" s="13" t="n"/>
      <c r="H253" s="15">
        <f>IF(E253="","",IF(OR(D253="Equipment or other capital purchase (line 13)",D253="Home office (ask your accountant) (line 30)",D253="Owner draw or personal (not deductible)",D253="Sales tax remitted to your state (if you collect it)"),0,E253))</f>
        <v/>
      </c>
    </row>
    <row r="254">
      <c r="A254" s="12" t="n"/>
      <c r="B254" s="13" t="n"/>
      <c r="C254" s="13" t="n"/>
      <c r="D254" s="13" t="n"/>
      <c r="E254" s="14" t="n"/>
      <c r="F254" s="13" t="n"/>
      <c r="G254" s="13" t="n"/>
      <c r="H254" s="15">
        <f>IF(E254="","",IF(OR(D254="Equipment or other capital purchase (line 13)",D254="Home office (ask your accountant) (line 30)",D254="Owner draw or personal (not deductible)",D254="Sales tax remitted to your state (if you collect it)"),0,E254))</f>
        <v/>
      </c>
    </row>
    <row r="255">
      <c r="A255" s="12" t="n"/>
      <c r="B255" s="13" t="n"/>
      <c r="C255" s="13" t="n"/>
      <c r="D255" s="13" t="n"/>
      <c r="E255" s="14" t="n"/>
      <c r="F255" s="13" t="n"/>
      <c r="G255" s="13" t="n"/>
      <c r="H255" s="15">
        <f>IF(E255="","",IF(OR(D255="Equipment or other capital purchase (line 13)",D255="Home office (ask your accountant) (line 30)",D255="Owner draw or personal (not deductible)",D255="Sales tax remitted to your state (if you collect it)"),0,E255))</f>
        <v/>
      </c>
    </row>
    <row r="256">
      <c r="A256" s="12" t="n"/>
      <c r="B256" s="13" t="n"/>
      <c r="C256" s="13" t="n"/>
      <c r="D256" s="13" t="n"/>
      <c r="E256" s="14" t="n"/>
      <c r="F256" s="13" t="n"/>
      <c r="G256" s="13" t="n"/>
      <c r="H256" s="15">
        <f>IF(E256="","",IF(OR(D256="Equipment or other capital purchase (line 13)",D256="Home office (ask your accountant) (line 30)",D256="Owner draw or personal (not deductible)",D256="Sales tax remitted to your state (if you collect it)"),0,E256))</f>
        <v/>
      </c>
    </row>
    <row r="257">
      <c r="A257" s="12" t="n"/>
      <c r="B257" s="13" t="n"/>
      <c r="C257" s="13" t="n"/>
      <c r="D257" s="13" t="n"/>
      <c r="E257" s="14" t="n"/>
      <c r="F257" s="13" t="n"/>
      <c r="G257" s="13" t="n"/>
      <c r="H257" s="15">
        <f>IF(E257="","",IF(OR(D257="Equipment or other capital purchase (line 13)",D257="Home office (ask your accountant) (line 30)",D257="Owner draw or personal (not deductible)",D257="Sales tax remitted to your state (if you collect it)"),0,E257))</f>
        <v/>
      </c>
    </row>
    <row r="258">
      <c r="A258" s="12" t="n"/>
      <c r="B258" s="13" t="n"/>
      <c r="C258" s="13" t="n"/>
      <c r="D258" s="13" t="n"/>
      <c r="E258" s="14" t="n"/>
      <c r="F258" s="13" t="n"/>
      <c r="G258" s="13" t="n"/>
      <c r="H258" s="15">
        <f>IF(E258="","",IF(OR(D258="Equipment or other capital purchase (line 13)",D258="Home office (ask your accountant) (line 30)",D258="Owner draw or personal (not deductible)",D258="Sales tax remitted to your state (if you collect it)"),0,E258))</f>
        <v/>
      </c>
    </row>
    <row r="259">
      <c r="A259" s="12" t="n"/>
      <c r="B259" s="13" t="n"/>
      <c r="C259" s="13" t="n"/>
      <c r="D259" s="13" t="n"/>
      <c r="E259" s="14" t="n"/>
      <c r="F259" s="13" t="n"/>
      <c r="G259" s="13" t="n"/>
      <c r="H259" s="15">
        <f>IF(E259="","",IF(OR(D259="Equipment or other capital purchase (line 13)",D259="Home office (ask your accountant) (line 30)",D259="Owner draw or personal (not deductible)",D259="Sales tax remitted to your state (if you collect it)"),0,E259))</f>
        <v/>
      </c>
    </row>
    <row r="260">
      <c r="A260" s="12" t="n"/>
      <c r="B260" s="13" t="n"/>
      <c r="C260" s="13" t="n"/>
      <c r="D260" s="13" t="n"/>
      <c r="E260" s="14" t="n"/>
      <c r="F260" s="13" t="n"/>
      <c r="G260" s="13" t="n"/>
      <c r="H260" s="15">
        <f>IF(E260="","",IF(OR(D260="Equipment or other capital purchase (line 13)",D260="Home office (ask your accountant) (line 30)",D260="Owner draw or personal (not deductible)",D260="Sales tax remitted to your state (if you collect it)"),0,E260))</f>
        <v/>
      </c>
    </row>
    <row r="261">
      <c r="A261" s="12" t="n"/>
      <c r="B261" s="13" t="n"/>
      <c r="C261" s="13" t="n"/>
      <c r="D261" s="13" t="n"/>
      <c r="E261" s="14" t="n"/>
      <c r="F261" s="13" t="n"/>
      <c r="G261" s="13" t="n"/>
      <c r="H261" s="15">
        <f>IF(E261="","",IF(OR(D261="Equipment or other capital purchase (line 13)",D261="Home office (ask your accountant) (line 30)",D261="Owner draw or personal (not deductible)",D261="Sales tax remitted to your state (if you collect it)"),0,E261))</f>
        <v/>
      </c>
    </row>
    <row r="262">
      <c r="A262" s="12" t="n"/>
      <c r="B262" s="13" t="n"/>
      <c r="C262" s="13" t="n"/>
      <c r="D262" s="13" t="n"/>
      <c r="E262" s="14" t="n"/>
      <c r="F262" s="13" t="n"/>
      <c r="G262" s="13" t="n"/>
      <c r="H262" s="15">
        <f>IF(E262="","",IF(OR(D262="Equipment or other capital purchase (line 13)",D262="Home office (ask your accountant) (line 30)",D262="Owner draw or personal (not deductible)",D262="Sales tax remitted to your state (if you collect it)"),0,E262))</f>
        <v/>
      </c>
    </row>
    <row r="263">
      <c r="A263" s="12" t="n"/>
      <c r="B263" s="13" t="n"/>
      <c r="C263" s="13" t="n"/>
      <c r="D263" s="13" t="n"/>
      <c r="E263" s="14" t="n"/>
      <c r="F263" s="13" t="n"/>
      <c r="G263" s="13" t="n"/>
      <c r="H263" s="15">
        <f>IF(E263="","",IF(OR(D263="Equipment or other capital purchase (line 13)",D263="Home office (ask your accountant) (line 30)",D263="Owner draw or personal (not deductible)",D263="Sales tax remitted to your state (if you collect it)"),0,E263))</f>
        <v/>
      </c>
    </row>
    <row r="264">
      <c r="A264" s="12" t="n"/>
      <c r="B264" s="13" t="n"/>
      <c r="C264" s="13" t="n"/>
      <c r="D264" s="13" t="n"/>
      <c r="E264" s="14" t="n"/>
      <c r="F264" s="13" t="n"/>
      <c r="G264" s="13" t="n"/>
      <c r="H264" s="15">
        <f>IF(E264="","",IF(OR(D264="Equipment or other capital purchase (line 13)",D264="Home office (ask your accountant) (line 30)",D264="Owner draw or personal (not deductible)",D264="Sales tax remitted to your state (if you collect it)"),0,E264))</f>
        <v/>
      </c>
    </row>
    <row r="265">
      <c r="A265" s="12" t="n"/>
      <c r="B265" s="13" t="n"/>
      <c r="C265" s="13" t="n"/>
      <c r="D265" s="13" t="n"/>
      <c r="E265" s="14" t="n"/>
      <c r="F265" s="13" t="n"/>
      <c r="G265" s="13" t="n"/>
      <c r="H265" s="15">
        <f>IF(E265="","",IF(OR(D265="Equipment or other capital purchase (line 13)",D265="Home office (ask your accountant) (line 30)",D265="Owner draw or personal (not deductible)",D265="Sales tax remitted to your state (if you collect it)"),0,E265))</f>
        <v/>
      </c>
    </row>
    <row r="266">
      <c r="A266" s="12" t="n"/>
      <c r="B266" s="13" t="n"/>
      <c r="C266" s="13" t="n"/>
      <c r="D266" s="13" t="n"/>
      <c r="E266" s="14" t="n"/>
      <c r="F266" s="13" t="n"/>
      <c r="G266" s="13" t="n"/>
      <c r="H266" s="15">
        <f>IF(E266="","",IF(OR(D266="Equipment or other capital purchase (line 13)",D266="Home office (ask your accountant) (line 30)",D266="Owner draw or personal (not deductible)",D266="Sales tax remitted to your state (if you collect it)"),0,E266))</f>
        <v/>
      </c>
    </row>
    <row r="267">
      <c r="A267" s="12" t="n"/>
      <c r="B267" s="13" t="n"/>
      <c r="C267" s="13" t="n"/>
      <c r="D267" s="13" t="n"/>
      <c r="E267" s="14" t="n"/>
      <c r="F267" s="13" t="n"/>
      <c r="G267" s="13" t="n"/>
      <c r="H267" s="15">
        <f>IF(E267="","",IF(OR(D267="Equipment or other capital purchase (line 13)",D267="Home office (ask your accountant) (line 30)",D267="Owner draw or personal (not deductible)",D267="Sales tax remitted to your state (if you collect it)"),0,E267))</f>
        <v/>
      </c>
    </row>
    <row r="268">
      <c r="A268" s="12" t="n"/>
      <c r="B268" s="13" t="n"/>
      <c r="C268" s="13" t="n"/>
      <c r="D268" s="13" t="n"/>
      <c r="E268" s="14" t="n"/>
      <c r="F268" s="13" t="n"/>
      <c r="G268" s="13" t="n"/>
      <c r="H268" s="15">
        <f>IF(E268="","",IF(OR(D268="Equipment or other capital purchase (line 13)",D268="Home office (ask your accountant) (line 30)",D268="Owner draw or personal (not deductible)",D268="Sales tax remitted to your state (if you collect it)"),0,E268))</f>
        <v/>
      </c>
    </row>
    <row r="269">
      <c r="A269" s="12" t="n"/>
      <c r="B269" s="13" t="n"/>
      <c r="C269" s="13" t="n"/>
      <c r="D269" s="13" t="n"/>
      <c r="E269" s="14" t="n"/>
      <c r="F269" s="13" t="n"/>
      <c r="G269" s="13" t="n"/>
      <c r="H269" s="15">
        <f>IF(E269="","",IF(OR(D269="Equipment or other capital purchase (line 13)",D269="Home office (ask your accountant) (line 30)",D269="Owner draw or personal (not deductible)",D269="Sales tax remitted to your state (if you collect it)"),0,E269))</f>
        <v/>
      </c>
    </row>
    <row r="270">
      <c r="A270" s="12" t="n"/>
      <c r="B270" s="13" t="n"/>
      <c r="C270" s="13" t="n"/>
      <c r="D270" s="13" t="n"/>
      <c r="E270" s="14" t="n"/>
      <c r="F270" s="13" t="n"/>
      <c r="G270" s="13" t="n"/>
      <c r="H270" s="15">
        <f>IF(E270="","",IF(OR(D270="Equipment or other capital purchase (line 13)",D270="Home office (ask your accountant) (line 30)",D270="Owner draw or personal (not deductible)",D270="Sales tax remitted to your state (if you collect it)"),0,E270))</f>
        <v/>
      </c>
    </row>
    <row r="271">
      <c r="A271" s="12" t="n"/>
      <c r="B271" s="13" t="n"/>
      <c r="C271" s="13" t="n"/>
      <c r="D271" s="13" t="n"/>
      <c r="E271" s="14" t="n"/>
      <c r="F271" s="13" t="n"/>
      <c r="G271" s="13" t="n"/>
      <c r="H271" s="15">
        <f>IF(E271="","",IF(OR(D271="Equipment or other capital purchase (line 13)",D271="Home office (ask your accountant) (line 30)",D271="Owner draw or personal (not deductible)",D271="Sales tax remitted to your state (if you collect it)"),0,E271))</f>
        <v/>
      </c>
    </row>
    <row r="272">
      <c r="A272" s="12" t="n"/>
      <c r="B272" s="13" t="n"/>
      <c r="C272" s="13" t="n"/>
      <c r="D272" s="13" t="n"/>
      <c r="E272" s="14" t="n"/>
      <c r="F272" s="13" t="n"/>
      <c r="G272" s="13" t="n"/>
      <c r="H272" s="15">
        <f>IF(E272="","",IF(OR(D272="Equipment or other capital purchase (line 13)",D272="Home office (ask your accountant) (line 30)",D272="Owner draw or personal (not deductible)",D272="Sales tax remitted to your state (if you collect it)"),0,E272))</f>
        <v/>
      </c>
    </row>
    <row r="273">
      <c r="A273" s="12" t="n"/>
      <c r="B273" s="13" t="n"/>
      <c r="C273" s="13" t="n"/>
      <c r="D273" s="13" t="n"/>
      <c r="E273" s="14" t="n"/>
      <c r="F273" s="13" t="n"/>
      <c r="G273" s="13" t="n"/>
      <c r="H273" s="15">
        <f>IF(E273="","",IF(OR(D273="Equipment or other capital purchase (line 13)",D273="Home office (ask your accountant) (line 30)",D273="Owner draw or personal (not deductible)",D273="Sales tax remitted to your state (if you collect it)"),0,E273))</f>
        <v/>
      </c>
    </row>
    <row r="274">
      <c r="A274" s="12" t="n"/>
      <c r="B274" s="13" t="n"/>
      <c r="C274" s="13" t="n"/>
      <c r="D274" s="13" t="n"/>
      <c r="E274" s="14" t="n"/>
      <c r="F274" s="13" t="n"/>
      <c r="G274" s="13" t="n"/>
      <c r="H274" s="15">
        <f>IF(E274="","",IF(OR(D274="Equipment or other capital purchase (line 13)",D274="Home office (ask your accountant) (line 30)",D274="Owner draw or personal (not deductible)",D274="Sales tax remitted to your state (if you collect it)"),0,E274))</f>
        <v/>
      </c>
    </row>
    <row r="275">
      <c r="A275" s="12" t="n"/>
      <c r="B275" s="13" t="n"/>
      <c r="C275" s="13" t="n"/>
      <c r="D275" s="13" t="n"/>
      <c r="E275" s="14" t="n"/>
      <c r="F275" s="13" t="n"/>
      <c r="G275" s="13" t="n"/>
      <c r="H275" s="15">
        <f>IF(E275="","",IF(OR(D275="Equipment or other capital purchase (line 13)",D275="Home office (ask your accountant) (line 30)",D275="Owner draw or personal (not deductible)",D275="Sales tax remitted to your state (if you collect it)"),0,E275))</f>
        <v/>
      </c>
    </row>
    <row r="276">
      <c r="A276" s="12" t="n"/>
      <c r="B276" s="13" t="n"/>
      <c r="C276" s="13" t="n"/>
      <c r="D276" s="13" t="n"/>
      <c r="E276" s="14" t="n"/>
      <c r="F276" s="13" t="n"/>
      <c r="G276" s="13" t="n"/>
      <c r="H276" s="15">
        <f>IF(E276="","",IF(OR(D276="Equipment or other capital purchase (line 13)",D276="Home office (ask your accountant) (line 30)",D276="Owner draw or personal (not deductible)",D276="Sales tax remitted to your state (if you collect it)"),0,E276))</f>
        <v/>
      </c>
    </row>
    <row r="277">
      <c r="A277" s="12" t="n"/>
      <c r="B277" s="13" t="n"/>
      <c r="C277" s="13" t="n"/>
      <c r="D277" s="13" t="n"/>
      <c r="E277" s="14" t="n"/>
      <c r="F277" s="13" t="n"/>
      <c r="G277" s="13" t="n"/>
      <c r="H277" s="15">
        <f>IF(E277="","",IF(OR(D277="Equipment or other capital purchase (line 13)",D277="Home office (ask your accountant) (line 30)",D277="Owner draw or personal (not deductible)",D277="Sales tax remitted to your state (if you collect it)"),0,E277))</f>
        <v/>
      </c>
    </row>
    <row r="278">
      <c r="A278" s="12" t="n"/>
      <c r="B278" s="13" t="n"/>
      <c r="C278" s="13" t="n"/>
      <c r="D278" s="13" t="n"/>
      <c r="E278" s="14" t="n"/>
      <c r="F278" s="13" t="n"/>
      <c r="G278" s="13" t="n"/>
      <c r="H278" s="15">
        <f>IF(E278="","",IF(OR(D278="Equipment or other capital purchase (line 13)",D278="Home office (ask your accountant) (line 30)",D278="Owner draw or personal (not deductible)",D278="Sales tax remitted to your state (if you collect it)"),0,E278))</f>
        <v/>
      </c>
    </row>
    <row r="279">
      <c r="A279" s="12" t="n"/>
      <c r="B279" s="13" t="n"/>
      <c r="C279" s="13" t="n"/>
      <c r="D279" s="13" t="n"/>
      <c r="E279" s="14" t="n"/>
      <c r="F279" s="13" t="n"/>
      <c r="G279" s="13" t="n"/>
      <c r="H279" s="15">
        <f>IF(E279="","",IF(OR(D279="Equipment or other capital purchase (line 13)",D279="Home office (ask your accountant) (line 30)",D279="Owner draw or personal (not deductible)",D279="Sales tax remitted to your state (if you collect it)"),0,E279))</f>
        <v/>
      </c>
    </row>
    <row r="280">
      <c r="A280" s="12" t="n"/>
      <c r="B280" s="13" t="n"/>
      <c r="C280" s="13" t="n"/>
      <c r="D280" s="13" t="n"/>
      <c r="E280" s="14" t="n"/>
      <c r="F280" s="13" t="n"/>
      <c r="G280" s="13" t="n"/>
      <c r="H280" s="15">
        <f>IF(E280="","",IF(OR(D280="Equipment or other capital purchase (line 13)",D280="Home office (ask your accountant) (line 30)",D280="Owner draw or personal (not deductible)",D280="Sales tax remitted to your state (if you collect it)"),0,E280))</f>
        <v/>
      </c>
    </row>
    <row r="281">
      <c r="A281" s="12" t="n"/>
      <c r="B281" s="13" t="n"/>
      <c r="C281" s="13" t="n"/>
      <c r="D281" s="13" t="n"/>
      <c r="E281" s="14" t="n"/>
      <c r="F281" s="13" t="n"/>
      <c r="G281" s="13" t="n"/>
      <c r="H281" s="15">
        <f>IF(E281="","",IF(OR(D281="Equipment or other capital purchase (line 13)",D281="Home office (ask your accountant) (line 30)",D281="Owner draw or personal (not deductible)",D281="Sales tax remitted to your state (if you collect it)"),0,E281))</f>
        <v/>
      </c>
    </row>
    <row r="282">
      <c r="A282" s="12" t="n"/>
      <c r="B282" s="13" t="n"/>
      <c r="C282" s="13" t="n"/>
      <c r="D282" s="13" t="n"/>
      <c r="E282" s="14" t="n"/>
      <c r="F282" s="13" t="n"/>
      <c r="G282" s="13" t="n"/>
      <c r="H282" s="15">
        <f>IF(E282="","",IF(OR(D282="Equipment or other capital purchase (line 13)",D282="Home office (ask your accountant) (line 30)",D282="Owner draw or personal (not deductible)",D282="Sales tax remitted to your state (if you collect it)"),0,E282))</f>
        <v/>
      </c>
    </row>
    <row r="283">
      <c r="A283" s="12" t="n"/>
      <c r="B283" s="13" t="n"/>
      <c r="C283" s="13" t="n"/>
      <c r="D283" s="13" t="n"/>
      <c r="E283" s="14" t="n"/>
      <c r="F283" s="13" t="n"/>
      <c r="G283" s="13" t="n"/>
      <c r="H283" s="15">
        <f>IF(E283="","",IF(OR(D283="Equipment or other capital purchase (line 13)",D283="Home office (ask your accountant) (line 30)",D283="Owner draw or personal (not deductible)",D283="Sales tax remitted to your state (if you collect it)"),0,E283))</f>
        <v/>
      </c>
    </row>
    <row r="284">
      <c r="A284" s="12" t="n"/>
      <c r="B284" s="13" t="n"/>
      <c r="C284" s="13" t="n"/>
      <c r="D284" s="13" t="n"/>
      <c r="E284" s="14" t="n"/>
      <c r="F284" s="13" t="n"/>
      <c r="G284" s="13" t="n"/>
      <c r="H284" s="15">
        <f>IF(E284="","",IF(OR(D284="Equipment or other capital purchase (line 13)",D284="Home office (ask your accountant) (line 30)",D284="Owner draw or personal (not deductible)",D284="Sales tax remitted to your state (if you collect it)"),0,E284))</f>
        <v/>
      </c>
    </row>
    <row r="285">
      <c r="A285" s="12" t="n"/>
      <c r="B285" s="13" t="n"/>
      <c r="C285" s="13" t="n"/>
      <c r="D285" s="13" t="n"/>
      <c r="E285" s="14" t="n"/>
      <c r="F285" s="13" t="n"/>
      <c r="G285" s="13" t="n"/>
      <c r="H285" s="15">
        <f>IF(E285="","",IF(OR(D285="Equipment or other capital purchase (line 13)",D285="Home office (ask your accountant) (line 30)",D285="Owner draw or personal (not deductible)",D285="Sales tax remitted to your state (if you collect it)"),0,E285))</f>
        <v/>
      </c>
    </row>
    <row r="286">
      <c r="A286" s="12" t="n"/>
      <c r="B286" s="13" t="n"/>
      <c r="C286" s="13" t="n"/>
      <c r="D286" s="13" t="n"/>
      <c r="E286" s="14" t="n"/>
      <c r="F286" s="13" t="n"/>
      <c r="G286" s="13" t="n"/>
      <c r="H286" s="15">
        <f>IF(E286="","",IF(OR(D286="Equipment or other capital purchase (line 13)",D286="Home office (ask your accountant) (line 30)",D286="Owner draw or personal (not deductible)",D286="Sales tax remitted to your state (if you collect it)"),0,E286))</f>
        <v/>
      </c>
    </row>
    <row r="287">
      <c r="A287" s="12" t="n"/>
      <c r="B287" s="13" t="n"/>
      <c r="C287" s="13" t="n"/>
      <c r="D287" s="13" t="n"/>
      <c r="E287" s="14" t="n"/>
      <c r="F287" s="13" t="n"/>
      <c r="G287" s="13" t="n"/>
      <c r="H287" s="15">
        <f>IF(E287="","",IF(OR(D287="Equipment or other capital purchase (line 13)",D287="Home office (ask your accountant) (line 30)",D287="Owner draw or personal (not deductible)",D287="Sales tax remitted to your state (if you collect it)"),0,E287))</f>
        <v/>
      </c>
    </row>
    <row r="288">
      <c r="A288" s="12" t="n"/>
      <c r="B288" s="13" t="n"/>
      <c r="C288" s="13" t="n"/>
      <c r="D288" s="13" t="n"/>
      <c r="E288" s="14" t="n"/>
      <c r="F288" s="13" t="n"/>
      <c r="G288" s="13" t="n"/>
      <c r="H288" s="15">
        <f>IF(E288="","",IF(OR(D288="Equipment or other capital purchase (line 13)",D288="Home office (ask your accountant) (line 30)",D288="Owner draw or personal (not deductible)",D288="Sales tax remitted to your state (if you collect it)"),0,E288))</f>
        <v/>
      </c>
    </row>
    <row r="289">
      <c r="A289" s="12" t="n"/>
      <c r="B289" s="13" t="n"/>
      <c r="C289" s="13" t="n"/>
      <c r="D289" s="13" t="n"/>
      <c r="E289" s="14" t="n"/>
      <c r="F289" s="13" t="n"/>
      <c r="G289" s="13" t="n"/>
      <c r="H289" s="15">
        <f>IF(E289="","",IF(OR(D289="Equipment or other capital purchase (line 13)",D289="Home office (ask your accountant) (line 30)",D289="Owner draw or personal (not deductible)",D289="Sales tax remitted to your state (if you collect it)"),0,E289))</f>
        <v/>
      </c>
    </row>
    <row r="290">
      <c r="A290" s="12" t="n"/>
      <c r="B290" s="13" t="n"/>
      <c r="C290" s="13" t="n"/>
      <c r="D290" s="13" t="n"/>
      <c r="E290" s="14" t="n"/>
      <c r="F290" s="13" t="n"/>
      <c r="G290" s="13" t="n"/>
      <c r="H290" s="15">
        <f>IF(E290="","",IF(OR(D290="Equipment or other capital purchase (line 13)",D290="Home office (ask your accountant) (line 30)",D290="Owner draw or personal (not deductible)",D290="Sales tax remitted to your state (if you collect it)"),0,E290))</f>
        <v/>
      </c>
    </row>
    <row r="291">
      <c r="A291" s="12" t="n"/>
      <c r="B291" s="13" t="n"/>
      <c r="C291" s="13" t="n"/>
      <c r="D291" s="13" t="n"/>
      <c r="E291" s="14" t="n"/>
      <c r="F291" s="13" t="n"/>
      <c r="G291" s="13" t="n"/>
      <c r="H291" s="15">
        <f>IF(E291="","",IF(OR(D291="Equipment or other capital purchase (line 13)",D291="Home office (ask your accountant) (line 30)",D291="Owner draw or personal (not deductible)",D291="Sales tax remitted to your state (if you collect it)"),0,E291))</f>
        <v/>
      </c>
    </row>
    <row r="292">
      <c r="A292" s="12" t="n"/>
      <c r="B292" s="13" t="n"/>
      <c r="C292" s="13" t="n"/>
      <c r="D292" s="13" t="n"/>
      <c r="E292" s="14" t="n"/>
      <c r="F292" s="13" t="n"/>
      <c r="G292" s="13" t="n"/>
      <c r="H292" s="15">
        <f>IF(E292="","",IF(OR(D292="Equipment or other capital purchase (line 13)",D292="Home office (ask your accountant) (line 30)",D292="Owner draw or personal (not deductible)",D292="Sales tax remitted to your state (if you collect it)"),0,E292))</f>
        <v/>
      </c>
    </row>
    <row r="293">
      <c r="A293" s="12" t="n"/>
      <c r="B293" s="13" t="n"/>
      <c r="C293" s="13" t="n"/>
      <c r="D293" s="13" t="n"/>
      <c r="E293" s="14" t="n"/>
      <c r="F293" s="13" t="n"/>
      <c r="G293" s="13" t="n"/>
      <c r="H293" s="15">
        <f>IF(E293="","",IF(OR(D293="Equipment or other capital purchase (line 13)",D293="Home office (ask your accountant) (line 30)",D293="Owner draw or personal (not deductible)",D293="Sales tax remitted to your state (if you collect it)"),0,E293))</f>
        <v/>
      </c>
    </row>
    <row r="294">
      <c r="A294" s="12" t="n"/>
      <c r="B294" s="13" t="n"/>
      <c r="C294" s="13" t="n"/>
      <c r="D294" s="13" t="n"/>
      <c r="E294" s="14" t="n"/>
      <c r="F294" s="13" t="n"/>
      <c r="G294" s="13" t="n"/>
      <c r="H294" s="15">
        <f>IF(E294="","",IF(OR(D294="Equipment or other capital purchase (line 13)",D294="Home office (ask your accountant) (line 30)",D294="Owner draw or personal (not deductible)",D294="Sales tax remitted to your state (if you collect it)"),0,E294))</f>
        <v/>
      </c>
    </row>
    <row r="295">
      <c r="A295" s="12" t="n"/>
      <c r="B295" s="13" t="n"/>
      <c r="C295" s="13" t="n"/>
      <c r="D295" s="13" t="n"/>
      <c r="E295" s="14" t="n"/>
      <c r="F295" s="13" t="n"/>
      <c r="G295" s="13" t="n"/>
      <c r="H295" s="15">
        <f>IF(E295="","",IF(OR(D295="Equipment or other capital purchase (line 13)",D295="Home office (ask your accountant) (line 30)",D295="Owner draw or personal (not deductible)",D295="Sales tax remitted to your state (if you collect it)"),0,E295))</f>
        <v/>
      </c>
    </row>
    <row r="296">
      <c r="A296" s="12" t="n"/>
      <c r="B296" s="13" t="n"/>
      <c r="C296" s="13" t="n"/>
      <c r="D296" s="13" t="n"/>
      <c r="E296" s="14" t="n"/>
      <c r="F296" s="13" t="n"/>
      <c r="G296" s="13" t="n"/>
      <c r="H296" s="15">
        <f>IF(E296="","",IF(OR(D296="Equipment or other capital purchase (line 13)",D296="Home office (ask your accountant) (line 30)",D296="Owner draw or personal (not deductible)",D296="Sales tax remitted to your state (if you collect it)"),0,E296))</f>
        <v/>
      </c>
    </row>
    <row r="297">
      <c r="A297" s="12" t="n"/>
      <c r="B297" s="13" t="n"/>
      <c r="C297" s="13" t="n"/>
      <c r="D297" s="13" t="n"/>
      <c r="E297" s="14" t="n"/>
      <c r="F297" s="13" t="n"/>
      <c r="G297" s="13" t="n"/>
      <c r="H297" s="15">
        <f>IF(E297="","",IF(OR(D297="Equipment or other capital purchase (line 13)",D297="Home office (ask your accountant) (line 30)",D297="Owner draw or personal (not deductible)",D297="Sales tax remitted to your state (if you collect it)"),0,E297))</f>
        <v/>
      </c>
    </row>
    <row r="298">
      <c r="A298" s="12" t="n"/>
      <c r="B298" s="13" t="n"/>
      <c r="C298" s="13" t="n"/>
      <c r="D298" s="13" t="n"/>
      <c r="E298" s="14" t="n"/>
      <c r="F298" s="13" t="n"/>
      <c r="G298" s="13" t="n"/>
      <c r="H298" s="15">
        <f>IF(E298="","",IF(OR(D298="Equipment or other capital purchase (line 13)",D298="Home office (ask your accountant) (line 30)",D298="Owner draw or personal (not deductible)",D298="Sales tax remitted to your state (if you collect it)"),0,E298))</f>
        <v/>
      </c>
    </row>
    <row r="299">
      <c r="A299" s="12" t="n"/>
      <c r="B299" s="13" t="n"/>
      <c r="C299" s="13" t="n"/>
      <c r="D299" s="13" t="n"/>
      <c r="E299" s="14" t="n"/>
      <c r="F299" s="13" t="n"/>
      <c r="G299" s="13" t="n"/>
      <c r="H299" s="15">
        <f>IF(E299="","",IF(OR(D299="Equipment or other capital purchase (line 13)",D299="Home office (ask your accountant) (line 30)",D299="Owner draw or personal (not deductible)",D299="Sales tax remitted to your state (if you collect it)"),0,E299))</f>
        <v/>
      </c>
    </row>
    <row r="300">
      <c r="A300" s="12" t="n"/>
      <c r="B300" s="13" t="n"/>
      <c r="C300" s="13" t="n"/>
      <c r="D300" s="13" t="n"/>
      <c r="E300" s="14" t="n"/>
      <c r="F300" s="13" t="n"/>
      <c r="G300" s="13" t="n"/>
      <c r="H300" s="15">
        <f>IF(E300="","",IF(OR(D300="Equipment or other capital purchase (line 13)",D300="Home office (ask your accountant) (line 30)",D300="Owner draw or personal (not deductible)",D300="Sales tax remitted to your state (if you collect it)"),0,E300))</f>
        <v/>
      </c>
    </row>
    <row r="301">
      <c r="A301" s="12" t="n"/>
      <c r="B301" s="13" t="n"/>
      <c r="C301" s="13" t="n"/>
      <c r="D301" s="13" t="n"/>
      <c r="E301" s="14" t="n"/>
      <c r="F301" s="13" t="n"/>
      <c r="G301" s="13" t="n"/>
      <c r="H301" s="15">
        <f>IF(E301="","",IF(OR(D301="Equipment or other capital purchase (line 13)",D301="Home office (ask your accountant) (line 30)",D301="Owner draw or personal (not deductible)",D301="Sales tax remitted to your state (if you collect it)"),0,E301))</f>
        <v/>
      </c>
    </row>
    <row r="302">
      <c r="A302" s="12" t="n"/>
      <c r="B302" s="13" t="n"/>
      <c r="C302" s="13" t="n"/>
      <c r="D302" s="13" t="n"/>
      <c r="E302" s="14" t="n"/>
      <c r="F302" s="13" t="n"/>
      <c r="G302" s="13" t="n"/>
      <c r="H302" s="15">
        <f>IF(E302="","",IF(OR(D302="Equipment or other capital purchase (line 13)",D302="Home office (ask your accountant) (line 30)",D302="Owner draw or personal (not deductible)",D302="Sales tax remitted to your state (if you collect it)"),0,E302))</f>
        <v/>
      </c>
    </row>
    <row r="303">
      <c r="A303" s="12" t="n"/>
      <c r="B303" s="13" t="n"/>
      <c r="C303" s="13" t="n"/>
      <c r="D303" s="13" t="n"/>
      <c r="E303" s="14" t="n"/>
      <c r="F303" s="13" t="n"/>
      <c r="G303" s="13" t="n"/>
      <c r="H303" s="15">
        <f>IF(E303="","",IF(OR(D303="Equipment or other capital purchase (line 13)",D303="Home office (ask your accountant) (line 30)",D303="Owner draw or personal (not deductible)",D303="Sales tax remitted to your state (if you collect it)"),0,E303))</f>
        <v/>
      </c>
    </row>
    <row r="304">
      <c r="A304" s="12" t="n"/>
      <c r="B304" s="13" t="n"/>
      <c r="C304" s="13" t="n"/>
      <c r="D304" s="13" t="n"/>
      <c r="E304" s="14" t="n"/>
      <c r="F304" s="13" t="n"/>
      <c r="G304" s="13" t="n"/>
      <c r="H304" s="15">
        <f>IF(E304="","",IF(OR(D304="Equipment or other capital purchase (line 13)",D304="Home office (ask your accountant) (line 30)",D304="Owner draw or personal (not deductible)",D304="Sales tax remitted to your state (if you collect it)"),0,E304))</f>
        <v/>
      </c>
    </row>
    <row r="305">
      <c r="A305" s="12" t="n"/>
      <c r="B305" s="13" t="n"/>
      <c r="C305" s="13" t="n"/>
      <c r="D305" s="13" t="n"/>
      <c r="E305" s="14" t="n"/>
      <c r="F305" s="13" t="n"/>
      <c r="G305" s="13" t="n"/>
      <c r="H305" s="15">
        <f>IF(E305="","",IF(OR(D305="Equipment or other capital purchase (line 13)",D305="Home office (ask your accountant) (line 30)",D305="Owner draw or personal (not deductible)",D305="Sales tax remitted to your state (if you collect it)"),0,E305))</f>
        <v/>
      </c>
    </row>
    <row r="306">
      <c r="A306" s="12" t="n"/>
      <c r="B306" s="13" t="n"/>
      <c r="C306" s="13" t="n"/>
      <c r="D306" s="13" t="n"/>
      <c r="E306" s="14" t="n"/>
      <c r="F306" s="13" t="n"/>
      <c r="G306" s="13" t="n"/>
      <c r="H306" s="15">
        <f>IF(E306="","",IF(OR(D306="Equipment or other capital purchase (line 13)",D306="Home office (ask your accountant) (line 30)",D306="Owner draw or personal (not deductible)",D306="Sales tax remitted to your state (if you collect it)"),0,E306))</f>
        <v/>
      </c>
    </row>
    <row r="307">
      <c r="A307" s="12" t="n"/>
      <c r="B307" s="13" t="n"/>
      <c r="C307" s="13" t="n"/>
      <c r="D307" s="13" t="n"/>
      <c r="E307" s="14" t="n"/>
      <c r="F307" s="13" t="n"/>
      <c r="G307" s="13" t="n"/>
      <c r="H307" s="15">
        <f>IF(E307="","",IF(OR(D307="Equipment or other capital purchase (line 13)",D307="Home office (ask your accountant) (line 30)",D307="Owner draw or personal (not deductible)",D307="Sales tax remitted to your state (if you collect it)"),0,E307))</f>
        <v/>
      </c>
    </row>
    <row r="308">
      <c r="A308" s="12" t="n"/>
      <c r="B308" s="13" t="n"/>
      <c r="C308" s="13" t="n"/>
      <c r="D308" s="13" t="n"/>
      <c r="E308" s="14" t="n"/>
      <c r="F308" s="13" t="n"/>
      <c r="G308" s="13" t="n"/>
      <c r="H308" s="15">
        <f>IF(E308="","",IF(OR(D308="Equipment or other capital purchase (line 13)",D308="Home office (ask your accountant) (line 30)",D308="Owner draw or personal (not deductible)",D308="Sales tax remitted to your state (if you collect it)"),0,E308))</f>
        <v/>
      </c>
    </row>
    <row r="309">
      <c r="A309" s="12" t="n"/>
      <c r="B309" s="13" t="n"/>
      <c r="C309" s="13" t="n"/>
      <c r="D309" s="13" t="n"/>
      <c r="E309" s="14" t="n"/>
      <c r="F309" s="13" t="n"/>
      <c r="G309" s="13" t="n"/>
      <c r="H309" s="15">
        <f>IF(E309="","",IF(OR(D309="Equipment or other capital purchase (line 13)",D309="Home office (ask your accountant) (line 30)",D309="Owner draw or personal (not deductible)",D309="Sales tax remitted to your state (if you collect it)"),0,E309))</f>
        <v/>
      </c>
    </row>
    <row r="310">
      <c r="A310" s="12" t="n"/>
      <c r="B310" s="13" t="n"/>
      <c r="C310" s="13" t="n"/>
      <c r="D310" s="13" t="n"/>
      <c r="E310" s="14" t="n"/>
      <c r="F310" s="13" t="n"/>
      <c r="G310" s="13" t="n"/>
      <c r="H310" s="15">
        <f>IF(E310="","",IF(OR(D310="Equipment or other capital purchase (line 13)",D310="Home office (ask your accountant) (line 30)",D310="Owner draw or personal (not deductible)",D310="Sales tax remitted to your state (if you collect it)"),0,E310))</f>
        <v/>
      </c>
    </row>
    <row r="311">
      <c r="A311" s="12" t="n"/>
      <c r="B311" s="13" t="n"/>
      <c r="C311" s="13" t="n"/>
      <c r="D311" s="13" t="n"/>
      <c r="E311" s="14" t="n"/>
      <c r="F311" s="13" t="n"/>
      <c r="G311" s="13" t="n"/>
      <c r="H311" s="15">
        <f>IF(E311="","",IF(OR(D311="Equipment or other capital purchase (line 13)",D311="Home office (ask your accountant) (line 30)",D311="Owner draw or personal (not deductible)",D311="Sales tax remitted to your state (if you collect it)"),0,E311))</f>
        <v/>
      </c>
    </row>
    <row r="312">
      <c r="A312" s="12" t="n"/>
      <c r="B312" s="13" t="n"/>
      <c r="C312" s="13" t="n"/>
      <c r="D312" s="13" t="n"/>
      <c r="E312" s="14" t="n"/>
      <c r="F312" s="13" t="n"/>
      <c r="G312" s="13" t="n"/>
      <c r="H312" s="15">
        <f>IF(E312="","",IF(OR(D312="Equipment or other capital purchase (line 13)",D312="Home office (ask your accountant) (line 30)",D312="Owner draw or personal (not deductible)",D312="Sales tax remitted to your state (if you collect it)"),0,E312))</f>
        <v/>
      </c>
    </row>
    <row r="313">
      <c r="A313" s="12" t="n"/>
      <c r="B313" s="13" t="n"/>
      <c r="C313" s="13" t="n"/>
      <c r="D313" s="13" t="n"/>
      <c r="E313" s="14" t="n"/>
      <c r="F313" s="13" t="n"/>
      <c r="G313" s="13" t="n"/>
      <c r="H313" s="15">
        <f>IF(E313="","",IF(OR(D313="Equipment or other capital purchase (line 13)",D313="Home office (ask your accountant) (line 30)",D313="Owner draw or personal (not deductible)",D313="Sales tax remitted to your state (if you collect it)"),0,E313))</f>
        <v/>
      </c>
    </row>
    <row r="314">
      <c r="A314" s="12" t="n"/>
      <c r="B314" s="13" t="n"/>
      <c r="C314" s="13" t="n"/>
      <c r="D314" s="13" t="n"/>
      <c r="E314" s="14" t="n"/>
      <c r="F314" s="13" t="n"/>
      <c r="G314" s="13" t="n"/>
      <c r="H314" s="15">
        <f>IF(E314="","",IF(OR(D314="Equipment or other capital purchase (line 13)",D314="Home office (ask your accountant) (line 30)",D314="Owner draw or personal (not deductible)",D314="Sales tax remitted to your state (if you collect it)"),0,E314))</f>
        <v/>
      </c>
    </row>
    <row r="315">
      <c r="A315" s="12" t="n"/>
      <c r="B315" s="13" t="n"/>
      <c r="C315" s="13" t="n"/>
      <c r="D315" s="13" t="n"/>
      <c r="E315" s="14" t="n"/>
      <c r="F315" s="13" t="n"/>
      <c r="G315" s="13" t="n"/>
      <c r="H315" s="15">
        <f>IF(E315="","",IF(OR(D315="Equipment or other capital purchase (line 13)",D315="Home office (ask your accountant) (line 30)",D315="Owner draw or personal (not deductible)",D315="Sales tax remitted to your state (if you collect it)"),0,E315))</f>
        <v/>
      </c>
    </row>
    <row r="316">
      <c r="A316" s="12" t="n"/>
      <c r="B316" s="13" t="n"/>
      <c r="C316" s="13" t="n"/>
      <c r="D316" s="13" t="n"/>
      <c r="E316" s="14" t="n"/>
      <c r="F316" s="13" t="n"/>
      <c r="G316" s="13" t="n"/>
      <c r="H316" s="15">
        <f>IF(E316="","",IF(OR(D316="Equipment or other capital purchase (line 13)",D316="Home office (ask your accountant) (line 30)",D316="Owner draw or personal (not deductible)",D316="Sales tax remitted to your state (if you collect it)"),0,E316))</f>
        <v/>
      </c>
    </row>
    <row r="317">
      <c r="A317" s="12" t="n"/>
      <c r="B317" s="13" t="n"/>
      <c r="C317" s="13" t="n"/>
      <c r="D317" s="13" t="n"/>
      <c r="E317" s="14" t="n"/>
      <c r="F317" s="13" t="n"/>
      <c r="G317" s="13" t="n"/>
      <c r="H317" s="15">
        <f>IF(E317="","",IF(OR(D317="Equipment or other capital purchase (line 13)",D317="Home office (ask your accountant) (line 30)",D317="Owner draw or personal (not deductible)",D317="Sales tax remitted to your state (if you collect it)"),0,E317))</f>
        <v/>
      </c>
    </row>
    <row r="318">
      <c r="A318" s="12" t="n"/>
      <c r="B318" s="13" t="n"/>
      <c r="C318" s="13" t="n"/>
      <c r="D318" s="13" t="n"/>
      <c r="E318" s="14" t="n"/>
      <c r="F318" s="13" t="n"/>
      <c r="G318" s="13" t="n"/>
      <c r="H318" s="15">
        <f>IF(E318="","",IF(OR(D318="Equipment or other capital purchase (line 13)",D318="Home office (ask your accountant) (line 30)",D318="Owner draw or personal (not deductible)",D318="Sales tax remitted to your state (if you collect it)"),0,E318))</f>
        <v/>
      </c>
    </row>
    <row r="319">
      <c r="A319" s="12" t="n"/>
      <c r="B319" s="13" t="n"/>
      <c r="C319" s="13" t="n"/>
      <c r="D319" s="13" t="n"/>
      <c r="E319" s="14" t="n"/>
      <c r="F319" s="13" t="n"/>
      <c r="G319" s="13" t="n"/>
      <c r="H319" s="15">
        <f>IF(E319="","",IF(OR(D319="Equipment or other capital purchase (line 13)",D319="Home office (ask your accountant) (line 30)",D319="Owner draw or personal (not deductible)",D319="Sales tax remitted to your state (if you collect it)"),0,E319))</f>
        <v/>
      </c>
    </row>
    <row r="320">
      <c r="A320" s="12" t="n"/>
      <c r="B320" s="13" t="n"/>
      <c r="C320" s="13" t="n"/>
      <c r="D320" s="13" t="n"/>
      <c r="E320" s="14" t="n"/>
      <c r="F320" s="13" t="n"/>
      <c r="G320" s="13" t="n"/>
      <c r="H320" s="15">
        <f>IF(E320="","",IF(OR(D320="Equipment or other capital purchase (line 13)",D320="Home office (ask your accountant) (line 30)",D320="Owner draw or personal (not deductible)",D320="Sales tax remitted to your state (if you collect it)"),0,E320))</f>
        <v/>
      </c>
    </row>
    <row r="321">
      <c r="A321" s="12" t="n"/>
      <c r="B321" s="13" t="n"/>
      <c r="C321" s="13" t="n"/>
      <c r="D321" s="13" t="n"/>
      <c r="E321" s="14" t="n"/>
      <c r="F321" s="13" t="n"/>
      <c r="G321" s="13" t="n"/>
      <c r="H321" s="15">
        <f>IF(E321="","",IF(OR(D321="Equipment or other capital purchase (line 13)",D321="Home office (ask your accountant) (line 30)",D321="Owner draw or personal (not deductible)",D321="Sales tax remitted to your state (if you collect it)"),0,E321))</f>
        <v/>
      </c>
    </row>
    <row r="322">
      <c r="A322" s="12" t="n"/>
      <c r="B322" s="13" t="n"/>
      <c r="C322" s="13" t="n"/>
      <c r="D322" s="13" t="n"/>
      <c r="E322" s="14" t="n"/>
      <c r="F322" s="13" t="n"/>
      <c r="G322" s="13" t="n"/>
      <c r="H322" s="15">
        <f>IF(E322="","",IF(OR(D322="Equipment or other capital purchase (line 13)",D322="Home office (ask your accountant) (line 30)",D322="Owner draw or personal (not deductible)",D322="Sales tax remitted to your state (if you collect it)"),0,E322))</f>
        <v/>
      </c>
    </row>
    <row r="323">
      <c r="A323" s="12" t="n"/>
      <c r="B323" s="13" t="n"/>
      <c r="C323" s="13" t="n"/>
      <c r="D323" s="13" t="n"/>
      <c r="E323" s="14" t="n"/>
      <c r="F323" s="13" t="n"/>
      <c r="G323" s="13" t="n"/>
      <c r="H323" s="15">
        <f>IF(E323="","",IF(OR(D323="Equipment or other capital purchase (line 13)",D323="Home office (ask your accountant) (line 30)",D323="Owner draw or personal (not deductible)",D323="Sales tax remitted to your state (if you collect it)"),0,E323))</f>
        <v/>
      </c>
    </row>
    <row r="324">
      <c r="A324" s="12" t="n"/>
      <c r="B324" s="13" t="n"/>
      <c r="C324" s="13" t="n"/>
      <c r="D324" s="13" t="n"/>
      <c r="E324" s="14" t="n"/>
      <c r="F324" s="13" t="n"/>
      <c r="G324" s="13" t="n"/>
      <c r="H324" s="15">
        <f>IF(E324="","",IF(OR(D324="Equipment or other capital purchase (line 13)",D324="Home office (ask your accountant) (line 30)",D324="Owner draw or personal (not deductible)",D324="Sales tax remitted to your state (if you collect it)"),0,E324))</f>
        <v/>
      </c>
    </row>
    <row r="325">
      <c r="A325" s="12" t="n"/>
      <c r="B325" s="13" t="n"/>
      <c r="C325" s="13" t="n"/>
      <c r="D325" s="13" t="n"/>
      <c r="E325" s="14" t="n"/>
      <c r="F325" s="13" t="n"/>
      <c r="G325" s="13" t="n"/>
      <c r="H325" s="15">
        <f>IF(E325="","",IF(OR(D325="Equipment or other capital purchase (line 13)",D325="Home office (ask your accountant) (line 30)",D325="Owner draw or personal (not deductible)",D325="Sales tax remitted to your state (if you collect it)"),0,E325))</f>
        <v/>
      </c>
    </row>
    <row r="326">
      <c r="A326" s="12" t="n"/>
      <c r="B326" s="13" t="n"/>
      <c r="C326" s="13" t="n"/>
      <c r="D326" s="13" t="n"/>
      <c r="E326" s="14" t="n"/>
      <c r="F326" s="13" t="n"/>
      <c r="G326" s="13" t="n"/>
      <c r="H326" s="15">
        <f>IF(E326="","",IF(OR(D326="Equipment or other capital purchase (line 13)",D326="Home office (ask your accountant) (line 30)",D326="Owner draw or personal (not deductible)",D326="Sales tax remitted to your state (if you collect it)"),0,E326))</f>
        <v/>
      </c>
    </row>
    <row r="327">
      <c r="A327" s="12" t="n"/>
      <c r="B327" s="13" t="n"/>
      <c r="C327" s="13" t="n"/>
      <c r="D327" s="13" t="n"/>
      <c r="E327" s="14" t="n"/>
      <c r="F327" s="13" t="n"/>
      <c r="G327" s="13" t="n"/>
      <c r="H327" s="15">
        <f>IF(E327="","",IF(OR(D327="Equipment or other capital purchase (line 13)",D327="Home office (ask your accountant) (line 30)",D327="Owner draw or personal (not deductible)",D327="Sales tax remitted to your state (if you collect it)"),0,E327))</f>
        <v/>
      </c>
    </row>
    <row r="328">
      <c r="A328" s="12" t="n"/>
      <c r="B328" s="13" t="n"/>
      <c r="C328" s="13" t="n"/>
      <c r="D328" s="13" t="n"/>
      <c r="E328" s="14" t="n"/>
      <c r="F328" s="13" t="n"/>
      <c r="G328" s="13" t="n"/>
      <c r="H328" s="15">
        <f>IF(E328="","",IF(OR(D328="Equipment or other capital purchase (line 13)",D328="Home office (ask your accountant) (line 30)",D328="Owner draw or personal (not deductible)",D328="Sales tax remitted to your state (if you collect it)"),0,E328))</f>
        <v/>
      </c>
    </row>
    <row r="329">
      <c r="A329" s="12" t="n"/>
      <c r="B329" s="13" t="n"/>
      <c r="C329" s="13" t="n"/>
      <c r="D329" s="13" t="n"/>
      <c r="E329" s="14" t="n"/>
      <c r="F329" s="13" t="n"/>
      <c r="G329" s="13" t="n"/>
      <c r="H329" s="15">
        <f>IF(E329="","",IF(OR(D329="Equipment or other capital purchase (line 13)",D329="Home office (ask your accountant) (line 30)",D329="Owner draw or personal (not deductible)",D329="Sales tax remitted to your state (if you collect it)"),0,E329))</f>
        <v/>
      </c>
    </row>
    <row r="330">
      <c r="A330" s="12" t="n"/>
      <c r="B330" s="13" t="n"/>
      <c r="C330" s="13" t="n"/>
      <c r="D330" s="13" t="n"/>
      <c r="E330" s="14" t="n"/>
      <c r="F330" s="13" t="n"/>
      <c r="G330" s="13" t="n"/>
      <c r="H330" s="15">
        <f>IF(E330="","",IF(OR(D330="Equipment or other capital purchase (line 13)",D330="Home office (ask your accountant) (line 30)",D330="Owner draw or personal (not deductible)",D330="Sales tax remitted to your state (if you collect it)"),0,E330))</f>
        <v/>
      </c>
    </row>
    <row r="331">
      <c r="A331" s="12" t="n"/>
      <c r="B331" s="13" t="n"/>
      <c r="C331" s="13" t="n"/>
      <c r="D331" s="13" t="n"/>
      <c r="E331" s="14" t="n"/>
      <c r="F331" s="13" t="n"/>
      <c r="G331" s="13" t="n"/>
      <c r="H331" s="15">
        <f>IF(E331="","",IF(OR(D331="Equipment or other capital purchase (line 13)",D331="Home office (ask your accountant) (line 30)",D331="Owner draw or personal (not deductible)",D331="Sales tax remitted to your state (if you collect it)"),0,E331))</f>
        <v/>
      </c>
    </row>
    <row r="332">
      <c r="A332" s="12" t="n"/>
      <c r="B332" s="13" t="n"/>
      <c r="C332" s="13" t="n"/>
      <c r="D332" s="13" t="n"/>
      <c r="E332" s="14" t="n"/>
      <c r="F332" s="13" t="n"/>
      <c r="G332" s="13" t="n"/>
      <c r="H332" s="15">
        <f>IF(E332="","",IF(OR(D332="Equipment or other capital purchase (line 13)",D332="Home office (ask your accountant) (line 30)",D332="Owner draw or personal (not deductible)",D332="Sales tax remitted to your state (if you collect it)"),0,E332))</f>
        <v/>
      </c>
    </row>
    <row r="333">
      <c r="A333" s="12" t="n"/>
      <c r="B333" s="13" t="n"/>
      <c r="C333" s="13" t="n"/>
      <c r="D333" s="13" t="n"/>
      <c r="E333" s="14" t="n"/>
      <c r="F333" s="13" t="n"/>
      <c r="G333" s="13" t="n"/>
      <c r="H333" s="15">
        <f>IF(E333="","",IF(OR(D333="Equipment or other capital purchase (line 13)",D333="Home office (ask your accountant) (line 30)",D333="Owner draw or personal (not deductible)",D333="Sales tax remitted to your state (if you collect it)"),0,E333))</f>
        <v/>
      </c>
    </row>
    <row r="334">
      <c r="A334" s="12" t="n"/>
      <c r="B334" s="13" t="n"/>
      <c r="C334" s="13" t="n"/>
      <c r="D334" s="13" t="n"/>
      <c r="E334" s="14" t="n"/>
      <c r="F334" s="13" t="n"/>
      <c r="G334" s="13" t="n"/>
      <c r="H334" s="15">
        <f>IF(E334="","",IF(OR(D334="Equipment or other capital purchase (line 13)",D334="Home office (ask your accountant) (line 30)",D334="Owner draw or personal (not deductible)",D334="Sales tax remitted to your state (if you collect it)"),0,E334))</f>
        <v/>
      </c>
    </row>
    <row r="335">
      <c r="A335" s="12" t="n"/>
      <c r="B335" s="13" t="n"/>
      <c r="C335" s="13" t="n"/>
      <c r="D335" s="13" t="n"/>
      <c r="E335" s="14" t="n"/>
      <c r="F335" s="13" t="n"/>
      <c r="G335" s="13" t="n"/>
      <c r="H335" s="15">
        <f>IF(E335="","",IF(OR(D335="Equipment or other capital purchase (line 13)",D335="Home office (ask your accountant) (line 30)",D335="Owner draw or personal (not deductible)",D335="Sales tax remitted to your state (if you collect it)"),0,E335))</f>
        <v/>
      </c>
    </row>
    <row r="336">
      <c r="A336" s="12" t="n"/>
      <c r="B336" s="13" t="n"/>
      <c r="C336" s="13" t="n"/>
      <c r="D336" s="13" t="n"/>
      <c r="E336" s="14" t="n"/>
      <c r="F336" s="13" t="n"/>
      <c r="G336" s="13" t="n"/>
      <c r="H336" s="15">
        <f>IF(E336="","",IF(OR(D336="Equipment or other capital purchase (line 13)",D336="Home office (ask your accountant) (line 30)",D336="Owner draw or personal (not deductible)",D336="Sales tax remitted to your state (if you collect it)"),0,E336))</f>
        <v/>
      </c>
    </row>
    <row r="337">
      <c r="A337" s="12" t="n"/>
      <c r="B337" s="13" t="n"/>
      <c r="C337" s="13" t="n"/>
      <c r="D337" s="13" t="n"/>
      <c r="E337" s="14" t="n"/>
      <c r="F337" s="13" t="n"/>
      <c r="G337" s="13" t="n"/>
      <c r="H337" s="15">
        <f>IF(E337="","",IF(OR(D337="Equipment or other capital purchase (line 13)",D337="Home office (ask your accountant) (line 30)",D337="Owner draw or personal (not deductible)",D337="Sales tax remitted to your state (if you collect it)"),0,E337))</f>
        <v/>
      </c>
    </row>
    <row r="338">
      <c r="A338" s="12" t="n"/>
      <c r="B338" s="13" t="n"/>
      <c r="C338" s="13" t="n"/>
      <c r="D338" s="13" t="n"/>
      <c r="E338" s="14" t="n"/>
      <c r="F338" s="13" t="n"/>
      <c r="G338" s="13" t="n"/>
      <c r="H338" s="15">
        <f>IF(E338="","",IF(OR(D338="Equipment or other capital purchase (line 13)",D338="Home office (ask your accountant) (line 30)",D338="Owner draw or personal (not deductible)",D338="Sales tax remitted to your state (if you collect it)"),0,E338))</f>
        <v/>
      </c>
    </row>
    <row r="339">
      <c r="A339" s="12" t="n"/>
      <c r="B339" s="13" t="n"/>
      <c r="C339" s="13" t="n"/>
      <c r="D339" s="13" t="n"/>
      <c r="E339" s="14" t="n"/>
      <c r="F339" s="13" t="n"/>
      <c r="G339" s="13" t="n"/>
      <c r="H339" s="15">
        <f>IF(E339="","",IF(OR(D339="Equipment or other capital purchase (line 13)",D339="Home office (ask your accountant) (line 30)",D339="Owner draw or personal (not deductible)",D339="Sales tax remitted to your state (if you collect it)"),0,E339))</f>
        <v/>
      </c>
    </row>
    <row r="340">
      <c r="A340" s="12" t="n"/>
      <c r="B340" s="13" t="n"/>
      <c r="C340" s="13" t="n"/>
      <c r="D340" s="13" t="n"/>
      <c r="E340" s="14" t="n"/>
      <c r="F340" s="13" t="n"/>
      <c r="G340" s="13" t="n"/>
      <c r="H340" s="15">
        <f>IF(E340="","",IF(OR(D340="Equipment or other capital purchase (line 13)",D340="Home office (ask your accountant) (line 30)",D340="Owner draw or personal (not deductible)",D340="Sales tax remitted to your state (if you collect it)"),0,E340))</f>
        <v/>
      </c>
    </row>
    <row r="341">
      <c r="A341" s="12" t="n"/>
      <c r="B341" s="13" t="n"/>
      <c r="C341" s="13" t="n"/>
      <c r="D341" s="13" t="n"/>
      <c r="E341" s="14" t="n"/>
      <c r="F341" s="13" t="n"/>
      <c r="G341" s="13" t="n"/>
      <c r="H341" s="15">
        <f>IF(E341="","",IF(OR(D341="Equipment or other capital purchase (line 13)",D341="Home office (ask your accountant) (line 30)",D341="Owner draw or personal (not deductible)",D341="Sales tax remitted to your state (if you collect it)"),0,E341))</f>
        <v/>
      </c>
    </row>
    <row r="342">
      <c r="A342" s="12" t="n"/>
      <c r="B342" s="13" t="n"/>
      <c r="C342" s="13" t="n"/>
      <c r="D342" s="13" t="n"/>
      <c r="E342" s="14" t="n"/>
      <c r="F342" s="13" t="n"/>
      <c r="G342" s="13" t="n"/>
      <c r="H342" s="15">
        <f>IF(E342="","",IF(OR(D342="Equipment or other capital purchase (line 13)",D342="Home office (ask your accountant) (line 30)",D342="Owner draw or personal (not deductible)",D342="Sales tax remitted to your state (if you collect it)"),0,E342))</f>
        <v/>
      </c>
    </row>
    <row r="343">
      <c r="A343" s="12" t="n"/>
      <c r="B343" s="13" t="n"/>
      <c r="C343" s="13" t="n"/>
      <c r="D343" s="13" t="n"/>
      <c r="E343" s="14" t="n"/>
      <c r="F343" s="13" t="n"/>
      <c r="G343" s="13" t="n"/>
      <c r="H343" s="15">
        <f>IF(E343="","",IF(OR(D343="Equipment or other capital purchase (line 13)",D343="Home office (ask your accountant) (line 30)",D343="Owner draw or personal (not deductible)",D343="Sales tax remitted to your state (if you collect it)"),0,E343))</f>
        <v/>
      </c>
    </row>
    <row r="344">
      <c r="A344" s="12" t="n"/>
      <c r="B344" s="13" t="n"/>
      <c r="C344" s="13" t="n"/>
      <c r="D344" s="13" t="n"/>
      <c r="E344" s="14" t="n"/>
      <c r="F344" s="13" t="n"/>
      <c r="G344" s="13" t="n"/>
      <c r="H344" s="15">
        <f>IF(E344="","",IF(OR(D344="Equipment or other capital purchase (line 13)",D344="Home office (ask your accountant) (line 30)",D344="Owner draw or personal (not deductible)",D344="Sales tax remitted to your state (if you collect it)"),0,E344))</f>
        <v/>
      </c>
    </row>
    <row r="345">
      <c r="A345" s="12" t="n"/>
      <c r="B345" s="13" t="n"/>
      <c r="C345" s="13" t="n"/>
      <c r="D345" s="13" t="n"/>
      <c r="E345" s="14" t="n"/>
      <c r="F345" s="13" t="n"/>
      <c r="G345" s="13" t="n"/>
      <c r="H345" s="15">
        <f>IF(E345="","",IF(OR(D345="Equipment or other capital purchase (line 13)",D345="Home office (ask your accountant) (line 30)",D345="Owner draw or personal (not deductible)",D345="Sales tax remitted to your state (if you collect it)"),0,E345))</f>
        <v/>
      </c>
    </row>
    <row r="346">
      <c r="A346" s="12" t="n"/>
      <c r="B346" s="13" t="n"/>
      <c r="C346" s="13" t="n"/>
      <c r="D346" s="13" t="n"/>
      <c r="E346" s="14" t="n"/>
      <c r="F346" s="13" t="n"/>
      <c r="G346" s="13" t="n"/>
      <c r="H346" s="15">
        <f>IF(E346="","",IF(OR(D346="Equipment or other capital purchase (line 13)",D346="Home office (ask your accountant) (line 30)",D346="Owner draw or personal (not deductible)",D346="Sales tax remitted to your state (if you collect it)"),0,E346))</f>
        <v/>
      </c>
    </row>
    <row r="347">
      <c r="A347" s="12" t="n"/>
      <c r="B347" s="13" t="n"/>
      <c r="C347" s="13" t="n"/>
      <c r="D347" s="13" t="n"/>
      <c r="E347" s="14" t="n"/>
      <c r="F347" s="13" t="n"/>
      <c r="G347" s="13" t="n"/>
      <c r="H347" s="15">
        <f>IF(E347="","",IF(OR(D347="Equipment or other capital purchase (line 13)",D347="Home office (ask your accountant) (line 30)",D347="Owner draw or personal (not deductible)",D347="Sales tax remitted to your state (if you collect it)"),0,E347))</f>
        <v/>
      </c>
    </row>
    <row r="348">
      <c r="A348" s="12" t="n"/>
      <c r="B348" s="13" t="n"/>
      <c r="C348" s="13" t="n"/>
      <c r="D348" s="13" t="n"/>
      <c r="E348" s="14" t="n"/>
      <c r="F348" s="13" t="n"/>
      <c r="G348" s="13" t="n"/>
      <c r="H348" s="15">
        <f>IF(E348="","",IF(OR(D348="Equipment or other capital purchase (line 13)",D348="Home office (ask your accountant) (line 30)",D348="Owner draw or personal (not deductible)",D348="Sales tax remitted to your state (if you collect it)"),0,E348))</f>
        <v/>
      </c>
    </row>
    <row r="349">
      <c r="A349" s="12" t="n"/>
      <c r="B349" s="13" t="n"/>
      <c r="C349" s="13" t="n"/>
      <c r="D349" s="13" t="n"/>
      <c r="E349" s="14" t="n"/>
      <c r="F349" s="13" t="n"/>
      <c r="G349" s="13" t="n"/>
      <c r="H349" s="15">
        <f>IF(E349="","",IF(OR(D349="Equipment or other capital purchase (line 13)",D349="Home office (ask your accountant) (line 30)",D349="Owner draw or personal (not deductible)",D349="Sales tax remitted to your state (if you collect it)"),0,E349))</f>
        <v/>
      </c>
    </row>
    <row r="350">
      <c r="A350" s="12" t="n"/>
      <c r="B350" s="13" t="n"/>
      <c r="C350" s="13" t="n"/>
      <c r="D350" s="13" t="n"/>
      <c r="E350" s="14" t="n"/>
      <c r="F350" s="13" t="n"/>
      <c r="G350" s="13" t="n"/>
      <c r="H350" s="15">
        <f>IF(E350="","",IF(OR(D350="Equipment or other capital purchase (line 13)",D350="Home office (ask your accountant) (line 30)",D350="Owner draw or personal (not deductible)",D350="Sales tax remitted to your state (if you collect it)"),0,E350))</f>
        <v/>
      </c>
    </row>
    <row r="351">
      <c r="A351" s="12" t="n"/>
      <c r="B351" s="13" t="n"/>
      <c r="C351" s="13" t="n"/>
      <c r="D351" s="13" t="n"/>
      <c r="E351" s="14" t="n"/>
      <c r="F351" s="13" t="n"/>
      <c r="G351" s="13" t="n"/>
      <c r="H351" s="15">
        <f>IF(E351="","",IF(OR(D351="Equipment or other capital purchase (line 13)",D351="Home office (ask your accountant) (line 30)",D351="Owner draw or personal (not deductible)",D351="Sales tax remitted to your state (if you collect it)"),0,E351))</f>
        <v/>
      </c>
    </row>
    <row r="352">
      <c r="A352" s="12" t="n"/>
      <c r="B352" s="13" t="n"/>
      <c r="C352" s="13" t="n"/>
      <c r="D352" s="13" t="n"/>
      <c r="E352" s="14" t="n"/>
      <c r="F352" s="13" t="n"/>
      <c r="G352" s="13" t="n"/>
      <c r="H352" s="15">
        <f>IF(E352="","",IF(OR(D352="Equipment or other capital purchase (line 13)",D352="Home office (ask your accountant) (line 30)",D352="Owner draw or personal (not deductible)",D352="Sales tax remitted to your state (if you collect it)"),0,E352))</f>
        <v/>
      </c>
    </row>
    <row r="353">
      <c r="A353" s="12" t="n"/>
      <c r="B353" s="13" t="n"/>
      <c r="C353" s="13" t="n"/>
      <c r="D353" s="13" t="n"/>
      <c r="E353" s="14" t="n"/>
      <c r="F353" s="13" t="n"/>
      <c r="G353" s="13" t="n"/>
      <c r="H353" s="15">
        <f>IF(E353="","",IF(OR(D353="Equipment or other capital purchase (line 13)",D353="Home office (ask your accountant) (line 30)",D353="Owner draw or personal (not deductible)",D353="Sales tax remitted to your state (if you collect it)"),0,E353))</f>
        <v/>
      </c>
    </row>
    <row r="354">
      <c r="A354" s="12" t="n"/>
      <c r="B354" s="13" t="n"/>
      <c r="C354" s="13" t="n"/>
      <c r="D354" s="13" t="n"/>
      <c r="E354" s="14" t="n"/>
      <c r="F354" s="13" t="n"/>
      <c r="G354" s="13" t="n"/>
      <c r="H354" s="15">
        <f>IF(E354="","",IF(OR(D354="Equipment or other capital purchase (line 13)",D354="Home office (ask your accountant) (line 30)",D354="Owner draw or personal (not deductible)",D354="Sales tax remitted to your state (if you collect it)"),0,E354))</f>
        <v/>
      </c>
    </row>
    <row r="355">
      <c r="A355" s="12" t="n"/>
      <c r="B355" s="13" t="n"/>
      <c r="C355" s="13" t="n"/>
      <c r="D355" s="13" t="n"/>
      <c r="E355" s="14" t="n"/>
      <c r="F355" s="13" t="n"/>
      <c r="G355" s="13" t="n"/>
      <c r="H355" s="15">
        <f>IF(E355="","",IF(OR(D355="Equipment or other capital purchase (line 13)",D355="Home office (ask your accountant) (line 30)",D355="Owner draw or personal (not deductible)",D355="Sales tax remitted to your state (if you collect it)"),0,E355))</f>
        <v/>
      </c>
    </row>
    <row r="356">
      <c r="A356" s="12" t="n"/>
      <c r="B356" s="13" t="n"/>
      <c r="C356" s="13" t="n"/>
      <c r="D356" s="13" t="n"/>
      <c r="E356" s="14" t="n"/>
      <c r="F356" s="13" t="n"/>
      <c r="G356" s="13" t="n"/>
      <c r="H356" s="15">
        <f>IF(E356="","",IF(OR(D356="Equipment or other capital purchase (line 13)",D356="Home office (ask your accountant) (line 30)",D356="Owner draw or personal (not deductible)",D356="Sales tax remitted to your state (if you collect it)"),0,E356))</f>
        <v/>
      </c>
    </row>
    <row r="357">
      <c r="A357" s="12" t="n"/>
      <c r="B357" s="13" t="n"/>
      <c r="C357" s="13" t="n"/>
      <c r="D357" s="13" t="n"/>
      <c r="E357" s="14" t="n"/>
      <c r="F357" s="13" t="n"/>
      <c r="G357" s="13" t="n"/>
      <c r="H357" s="15">
        <f>IF(E357="","",IF(OR(D357="Equipment or other capital purchase (line 13)",D357="Home office (ask your accountant) (line 30)",D357="Owner draw or personal (not deductible)",D357="Sales tax remitted to your state (if you collect it)"),0,E357))</f>
        <v/>
      </c>
    </row>
    <row r="358">
      <c r="A358" s="12" t="n"/>
      <c r="B358" s="13" t="n"/>
      <c r="C358" s="13" t="n"/>
      <c r="D358" s="13" t="n"/>
      <c r="E358" s="14" t="n"/>
      <c r="F358" s="13" t="n"/>
      <c r="G358" s="13" t="n"/>
      <c r="H358" s="15">
        <f>IF(E358="","",IF(OR(D358="Equipment or other capital purchase (line 13)",D358="Home office (ask your accountant) (line 30)",D358="Owner draw or personal (not deductible)",D358="Sales tax remitted to your state (if you collect it)"),0,E358))</f>
        <v/>
      </c>
    </row>
    <row r="359">
      <c r="A359" s="12" t="n"/>
      <c r="B359" s="13" t="n"/>
      <c r="C359" s="13" t="n"/>
      <c r="D359" s="13" t="n"/>
      <c r="E359" s="14" t="n"/>
      <c r="F359" s="13" t="n"/>
      <c r="G359" s="13" t="n"/>
      <c r="H359" s="15">
        <f>IF(E359="","",IF(OR(D359="Equipment or other capital purchase (line 13)",D359="Home office (ask your accountant) (line 30)",D359="Owner draw or personal (not deductible)",D359="Sales tax remitted to your state (if you collect it)"),0,E359))</f>
        <v/>
      </c>
    </row>
    <row r="360">
      <c r="A360" s="12" t="n"/>
      <c r="B360" s="13" t="n"/>
      <c r="C360" s="13" t="n"/>
      <c r="D360" s="13" t="n"/>
      <c r="E360" s="14" t="n"/>
      <c r="F360" s="13" t="n"/>
      <c r="G360" s="13" t="n"/>
      <c r="H360" s="15">
        <f>IF(E360="","",IF(OR(D360="Equipment or other capital purchase (line 13)",D360="Home office (ask your accountant) (line 30)",D360="Owner draw or personal (not deductible)",D360="Sales tax remitted to your state (if you collect it)"),0,E360))</f>
        <v/>
      </c>
    </row>
    <row r="361">
      <c r="A361" s="12" t="n"/>
      <c r="B361" s="13" t="n"/>
      <c r="C361" s="13" t="n"/>
      <c r="D361" s="13" t="n"/>
      <c r="E361" s="14" t="n"/>
      <c r="F361" s="13" t="n"/>
      <c r="G361" s="13" t="n"/>
      <c r="H361" s="15">
        <f>IF(E361="","",IF(OR(D361="Equipment or other capital purchase (line 13)",D361="Home office (ask your accountant) (line 30)",D361="Owner draw or personal (not deductible)",D361="Sales tax remitted to your state (if you collect it)"),0,E361))</f>
        <v/>
      </c>
    </row>
    <row r="362">
      <c r="A362" s="12" t="n"/>
      <c r="B362" s="13" t="n"/>
      <c r="C362" s="13" t="n"/>
      <c r="D362" s="13" t="n"/>
      <c r="E362" s="14" t="n"/>
      <c r="F362" s="13" t="n"/>
      <c r="G362" s="13" t="n"/>
      <c r="H362" s="15">
        <f>IF(E362="","",IF(OR(D362="Equipment or other capital purchase (line 13)",D362="Home office (ask your accountant) (line 30)",D362="Owner draw or personal (not deductible)",D362="Sales tax remitted to your state (if you collect it)"),0,E362))</f>
        <v/>
      </c>
    </row>
    <row r="363">
      <c r="A363" s="12" t="n"/>
      <c r="B363" s="13" t="n"/>
      <c r="C363" s="13" t="n"/>
      <c r="D363" s="13" t="n"/>
      <c r="E363" s="14" t="n"/>
      <c r="F363" s="13" t="n"/>
      <c r="G363" s="13" t="n"/>
      <c r="H363" s="15">
        <f>IF(E363="","",IF(OR(D363="Equipment or other capital purchase (line 13)",D363="Home office (ask your accountant) (line 30)",D363="Owner draw or personal (not deductible)",D363="Sales tax remitted to your state (if you collect it)"),0,E363))</f>
        <v/>
      </c>
    </row>
    <row r="364">
      <c r="A364" s="12" t="n"/>
      <c r="B364" s="13" t="n"/>
      <c r="C364" s="13" t="n"/>
      <c r="D364" s="13" t="n"/>
      <c r="E364" s="14" t="n"/>
      <c r="F364" s="13" t="n"/>
      <c r="G364" s="13" t="n"/>
      <c r="H364" s="15">
        <f>IF(E364="","",IF(OR(D364="Equipment or other capital purchase (line 13)",D364="Home office (ask your accountant) (line 30)",D364="Owner draw or personal (not deductible)",D364="Sales tax remitted to your state (if you collect it)"),0,E364))</f>
        <v/>
      </c>
    </row>
    <row r="365">
      <c r="A365" s="12" t="n"/>
      <c r="B365" s="13" t="n"/>
      <c r="C365" s="13" t="n"/>
      <c r="D365" s="13" t="n"/>
      <c r="E365" s="14" t="n"/>
      <c r="F365" s="13" t="n"/>
      <c r="G365" s="13" t="n"/>
      <c r="H365" s="15">
        <f>IF(E365="","",IF(OR(D365="Equipment or other capital purchase (line 13)",D365="Home office (ask your accountant) (line 30)",D365="Owner draw or personal (not deductible)",D365="Sales tax remitted to your state (if you collect it)"),0,E365))</f>
        <v/>
      </c>
    </row>
    <row r="366">
      <c r="A366" s="12" t="n"/>
      <c r="B366" s="13" t="n"/>
      <c r="C366" s="13" t="n"/>
      <c r="D366" s="13" t="n"/>
      <c r="E366" s="14" t="n"/>
      <c r="F366" s="13" t="n"/>
      <c r="G366" s="13" t="n"/>
      <c r="H366" s="15">
        <f>IF(E366="","",IF(OR(D366="Equipment or other capital purchase (line 13)",D366="Home office (ask your accountant) (line 30)",D366="Owner draw or personal (not deductible)",D366="Sales tax remitted to your state (if you collect it)"),0,E366))</f>
        <v/>
      </c>
    </row>
    <row r="367">
      <c r="A367" s="12" t="n"/>
      <c r="B367" s="13" t="n"/>
      <c r="C367" s="13" t="n"/>
      <c r="D367" s="13" t="n"/>
      <c r="E367" s="14" t="n"/>
      <c r="F367" s="13" t="n"/>
      <c r="G367" s="13" t="n"/>
      <c r="H367" s="15">
        <f>IF(E367="","",IF(OR(D367="Equipment or other capital purchase (line 13)",D367="Home office (ask your accountant) (line 30)",D367="Owner draw or personal (not deductible)",D367="Sales tax remitted to your state (if you collect it)"),0,E367))</f>
        <v/>
      </c>
    </row>
    <row r="368">
      <c r="A368" s="12" t="n"/>
      <c r="B368" s="13" t="n"/>
      <c r="C368" s="13" t="n"/>
      <c r="D368" s="13" t="n"/>
      <c r="E368" s="14" t="n"/>
      <c r="F368" s="13" t="n"/>
      <c r="G368" s="13" t="n"/>
      <c r="H368" s="15">
        <f>IF(E368="","",IF(OR(D368="Equipment or other capital purchase (line 13)",D368="Home office (ask your accountant) (line 30)",D368="Owner draw or personal (not deductible)",D368="Sales tax remitted to your state (if you collect it)"),0,E368))</f>
        <v/>
      </c>
    </row>
    <row r="369">
      <c r="A369" s="12" t="n"/>
      <c r="B369" s="13" t="n"/>
      <c r="C369" s="13" t="n"/>
      <c r="D369" s="13" t="n"/>
      <c r="E369" s="14" t="n"/>
      <c r="F369" s="13" t="n"/>
      <c r="G369" s="13" t="n"/>
      <c r="H369" s="15">
        <f>IF(E369="","",IF(OR(D369="Equipment or other capital purchase (line 13)",D369="Home office (ask your accountant) (line 30)",D369="Owner draw or personal (not deductible)",D369="Sales tax remitted to your state (if you collect it)"),0,E369))</f>
        <v/>
      </c>
    </row>
    <row r="370">
      <c r="A370" s="12" t="n"/>
      <c r="B370" s="13" t="n"/>
      <c r="C370" s="13" t="n"/>
      <c r="D370" s="13" t="n"/>
      <c r="E370" s="14" t="n"/>
      <c r="F370" s="13" t="n"/>
      <c r="G370" s="13" t="n"/>
      <c r="H370" s="15">
        <f>IF(E370="","",IF(OR(D370="Equipment or other capital purchase (line 13)",D370="Home office (ask your accountant) (line 30)",D370="Owner draw or personal (not deductible)",D370="Sales tax remitted to your state (if you collect it)"),0,E370))</f>
        <v/>
      </c>
    </row>
    <row r="371">
      <c r="A371" s="12" t="n"/>
      <c r="B371" s="13" t="n"/>
      <c r="C371" s="13" t="n"/>
      <c r="D371" s="13" t="n"/>
      <c r="E371" s="14" t="n"/>
      <c r="F371" s="13" t="n"/>
      <c r="G371" s="13" t="n"/>
      <c r="H371" s="15">
        <f>IF(E371="","",IF(OR(D371="Equipment or other capital purchase (line 13)",D371="Home office (ask your accountant) (line 30)",D371="Owner draw or personal (not deductible)",D371="Sales tax remitted to your state (if you collect it)"),0,E371))</f>
        <v/>
      </c>
    </row>
    <row r="372">
      <c r="A372" s="12" t="n"/>
      <c r="B372" s="13" t="n"/>
      <c r="C372" s="13" t="n"/>
      <c r="D372" s="13" t="n"/>
      <c r="E372" s="14" t="n"/>
      <c r="F372" s="13" t="n"/>
      <c r="G372" s="13" t="n"/>
      <c r="H372" s="15">
        <f>IF(E372="","",IF(OR(D372="Equipment or other capital purchase (line 13)",D372="Home office (ask your accountant) (line 30)",D372="Owner draw or personal (not deductible)",D372="Sales tax remitted to your state (if you collect it)"),0,E372))</f>
        <v/>
      </c>
    </row>
    <row r="373">
      <c r="A373" s="12" t="n"/>
      <c r="B373" s="13" t="n"/>
      <c r="C373" s="13" t="n"/>
      <c r="D373" s="13" t="n"/>
      <c r="E373" s="14" t="n"/>
      <c r="F373" s="13" t="n"/>
      <c r="G373" s="13" t="n"/>
      <c r="H373" s="15">
        <f>IF(E373="","",IF(OR(D373="Equipment or other capital purchase (line 13)",D373="Home office (ask your accountant) (line 30)",D373="Owner draw or personal (not deductible)",D373="Sales tax remitted to your state (if you collect it)"),0,E373))</f>
        <v/>
      </c>
    </row>
    <row r="374">
      <c r="A374" s="12" t="n"/>
      <c r="B374" s="13" t="n"/>
      <c r="C374" s="13" t="n"/>
      <c r="D374" s="13" t="n"/>
      <c r="E374" s="14" t="n"/>
      <c r="F374" s="13" t="n"/>
      <c r="G374" s="13" t="n"/>
      <c r="H374" s="15">
        <f>IF(E374="","",IF(OR(D374="Equipment or other capital purchase (line 13)",D374="Home office (ask your accountant) (line 30)",D374="Owner draw or personal (not deductible)",D374="Sales tax remitted to your state (if you collect it)"),0,E374))</f>
        <v/>
      </c>
    </row>
    <row r="375">
      <c r="A375" s="12" t="n"/>
      <c r="B375" s="13" t="n"/>
      <c r="C375" s="13" t="n"/>
      <c r="D375" s="13" t="n"/>
      <c r="E375" s="14" t="n"/>
      <c r="F375" s="13" t="n"/>
      <c r="G375" s="13" t="n"/>
      <c r="H375" s="15">
        <f>IF(E375="","",IF(OR(D375="Equipment or other capital purchase (line 13)",D375="Home office (ask your accountant) (line 30)",D375="Owner draw or personal (not deductible)",D375="Sales tax remitted to your state (if you collect it)"),0,E375))</f>
        <v/>
      </c>
    </row>
    <row r="376">
      <c r="A376" s="12" t="n"/>
      <c r="B376" s="13" t="n"/>
      <c r="C376" s="13" t="n"/>
      <c r="D376" s="13" t="n"/>
      <c r="E376" s="14" t="n"/>
      <c r="F376" s="13" t="n"/>
      <c r="G376" s="13" t="n"/>
      <c r="H376" s="15">
        <f>IF(E376="","",IF(OR(D376="Equipment or other capital purchase (line 13)",D376="Home office (ask your accountant) (line 30)",D376="Owner draw or personal (not deductible)",D376="Sales tax remitted to your state (if you collect it)"),0,E376))</f>
        <v/>
      </c>
    </row>
    <row r="377">
      <c r="A377" s="12" t="n"/>
      <c r="B377" s="13" t="n"/>
      <c r="C377" s="13" t="n"/>
      <c r="D377" s="13" t="n"/>
      <c r="E377" s="14" t="n"/>
      <c r="F377" s="13" t="n"/>
      <c r="G377" s="13" t="n"/>
      <c r="H377" s="15">
        <f>IF(E377="","",IF(OR(D377="Equipment or other capital purchase (line 13)",D377="Home office (ask your accountant) (line 30)",D377="Owner draw or personal (not deductible)",D377="Sales tax remitted to your state (if you collect it)"),0,E377))</f>
        <v/>
      </c>
    </row>
    <row r="378">
      <c r="A378" s="12" t="n"/>
      <c r="B378" s="13" t="n"/>
      <c r="C378" s="13" t="n"/>
      <c r="D378" s="13" t="n"/>
      <c r="E378" s="14" t="n"/>
      <c r="F378" s="13" t="n"/>
      <c r="G378" s="13" t="n"/>
      <c r="H378" s="15">
        <f>IF(E378="","",IF(OR(D378="Equipment or other capital purchase (line 13)",D378="Home office (ask your accountant) (line 30)",D378="Owner draw or personal (not deductible)",D378="Sales tax remitted to your state (if you collect it)"),0,E378))</f>
        <v/>
      </c>
    </row>
    <row r="379">
      <c r="A379" s="12" t="n"/>
      <c r="B379" s="13" t="n"/>
      <c r="C379" s="13" t="n"/>
      <c r="D379" s="13" t="n"/>
      <c r="E379" s="14" t="n"/>
      <c r="F379" s="13" t="n"/>
      <c r="G379" s="13" t="n"/>
      <c r="H379" s="15">
        <f>IF(E379="","",IF(OR(D379="Equipment or other capital purchase (line 13)",D379="Home office (ask your accountant) (line 30)",D379="Owner draw or personal (not deductible)",D379="Sales tax remitted to your state (if you collect it)"),0,E379))</f>
        <v/>
      </c>
    </row>
    <row r="380">
      <c r="A380" s="12" t="n"/>
      <c r="B380" s="13" t="n"/>
      <c r="C380" s="13" t="n"/>
      <c r="D380" s="13" t="n"/>
      <c r="E380" s="14" t="n"/>
      <c r="F380" s="13" t="n"/>
      <c r="G380" s="13" t="n"/>
      <c r="H380" s="15">
        <f>IF(E380="","",IF(OR(D380="Equipment or other capital purchase (line 13)",D380="Home office (ask your accountant) (line 30)",D380="Owner draw or personal (not deductible)",D380="Sales tax remitted to your state (if you collect it)"),0,E380))</f>
        <v/>
      </c>
    </row>
    <row r="381">
      <c r="A381" s="12" t="n"/>
      <c r="B381" s="13" t="n"/>
      <c r="C381" s="13" t="n"/>
      <c r="D381" s="13" t="n"/>
      <c r="E381" s="14" t="n"/>
      <c r="F381" s="13" t="n"/>
      <c r="G381" s="13" t="n"/>
      <c r="H381" s="15">
        <f>IF(E381="","",IF(OR(D381="Equipment or other capital purchase (line 13)",D381="Home office (ask your accountant) (line 30)",D381="Owner draw or personal (not deductible)",D381="Sales tax remitted to your state (if you collect it)"),0,E381))</f>
        <v/>
      </c>
    </row>
    <row r="382">
      <c r="A382" s="12" t="n"/>
      <c r="B382" s="13" t="n"/>
      <c r="C382" s="13" t="n"/>
      <c r="D382" s="13" t="n"/>
      <c r="E382" s="14" t="n"/>
      <c r="F382" s="13" t="n"/>
      <c r="G382" s="13" t="n"/>
      <c r="H382" s="15">
        <f>IF(E382="","",IF(OR(D382="Equipment or other capital purchase (line 13)",D382="Home office (ask your accountant) (line 30)",D382="Owner draw or personal (not deductible)",D382="Sales tax remitted to your state (if you collect it)"),0,E382))</f>
        <v/>
      </c>
    </row>
    <row r="383">
      <c r="A383" s="12" t="n"/>
      <c r="B383" s="13" t="n"/>
      <c r="C383" s="13" t="n"/>
      <c r="D383" s="13" t="n"/>
      <c r="E383" s="14" t="n"/>
      <c r="F383" s="13" t="n"/>
      <c r="G383" s="13" t="n"/>
      <c r="H383" s="15">
        <f>IF(E383="","",IF(OR(D383="Equipment or other capital purchase (line 13)",D383="Home office (ask your accountant) (line 30)",D383="Owner draw or personal (not deductible)",D383="Sales tax remitted to your state (if you collect it)"),0,E383))</f>
        <v/>
      </c>
    </row>
    <row r="384">
      <c r="A384" s="12" t="n"/>
      <c r="B384" s="13" t="n"/>
      <c r="C384" s="13" t="n"/>
      <c r="D384" s="13" t="n"/>
      <c r="E384" s="14" t="n"/>
      <c r="F384" s="13" t="n"/>
      <c r="G384" s="13" t="n"/>
      <c r="H384" s="15">
        <f>IF(E384="","",IF(OR(D384="Equipment or other capital purchase (line 13)",D384="Home office (ask your accountant) (line 30)",D384="Owner draw or personal (not deductible)",D384="Sales tax remitted to your state (if you collect it)"),0,E384))</f>
        <v/>
      </c>
    </row>
    <row r="385">
      <c r="A385" s="12" t="n"/>
      <c r="B385" s="13" t="n"/>
      <c r="C385" s="13" t="n"/>
      <c r="D385" s="13" t="n"/>
      <c r="E385" s="14" t="n"/>
      <c r="F385" s="13" t="n"/>
      <c r="G385" s="13" t="n"/>
      <c r="H385" s="15">
        <f>IF(E385="","",IF(OR(D385="Equipment or other capital purchase (line 13)",D385="Home office (ask your accountant) (line 30)",D385="Owner draw or personal (not deductible)",D385="Sales tax remitted to your state (if you collect it)"),0,E385))</f>
        <v/>
      </c>
    </row>
    <row r="386">
      <c r="A386" s="12" t="n"/>
      <c r="B386" s="13" t="n"/>
      <c r="C386" s="13" t="n"/>
      <c r="D386" s="13" t="n"/>
      <c r="E386" s="14" t="n"/>
      <c r="F386" s="13" t="n"/>
      <c r="G386" s="13" t="n"/>
      <c r="H386" s="15">
        <f>IF(E386="","",IF(OR(D386="Equipment or other capital purchase (line 13)",D386="Home office (ask your accountant) (line 30)",D386="Owner draw or personal (not deductible)",D386="Sales tax remitted to your state (if you collect it)"),0,E386))</f>
        <v/>
      </c>
    </row>
    <row r="387">
      <c r="A387" s="12" t="n"/>
      <c r="B387" s="13" t="n"/>
      <c r="C387" s="13" t="n"/>
      <c r="D387" s="13" t="n"/>
      <c r="E387" s="14" t="n"/>
      <c r="F387" s="13" t="n"/>
      <c r="G387" s="13" t="n"/>
      <c r="H387" s="15">
        <f>IF(E387="","",IF(OR(D387="Equipment or other capital purchase (line 13)",D387="Home office (ask your accountant) (line 30)",D387="Owner draw or personal (not deductible)",D387="Sales tax remitted to your state (if you collect it)"),0,E387))</f>
        <v/>
      </c>
    </row>
    <row r="388">
      <c r="A388" s="12" t="n"/>
      <c r="B388" s="13" t="n"/>
      <c r="C388" s="13" t="n"/>
      <c r="D388" s="13" t="n"/>
      <c r="E388" s="14" t="n"/>
      <c r="F388" s="13" t="n"/>
      <c r="G388" s="13" t="n"/>
      <c r="H388" s="15">
        <f>IF(E388="","",IF(OR(D388="Equipment or other capital purchase (line 13)",D388="Home office (ask your accountant) (line 30)",D388="Owner draw or personal (not deductible)",D388="Sales tax remitted to your state (if you collect it)"),0,E388))</f>
        <v/>
      </c>
    </row>
    <row r="389">
      <c r="A389" s="12" t="n"/>
      <c r="B389" s="13" t="n"/>
      <c r="C389" s="13" t="n"/>
      <c r="D389" s="13" t="n"/>
      <c r="E389" s="14" t="n"/>
      <c r="F389" s="13" t="n"/>
      <c r="G389" s="13" t="n"/>
      <c r="H389" s="15">
        <f>IF(E389="","",IF(OR(D389="Equipment or other capital purchase (line 13)",D389="Home office (ask your accountant) (line 30)",D389="Owner draw or personal (not deductible)",D389="Sales tax remitted to your state (if you collect it)"),0,E389))</f>
        <v/>
      </c>
    </row>
    <row r="390">
      <c r="A390" s="12" t="n"/>
      <c r="B390" s="13" t="n"/>
      <c r="C390" s="13" t="n"/>
      <c r="D390" s="13" t="n"/>
      <c r="E390" s="14" t="n"/>
      <c r="F390" s="13" t="n"/>
      <c r="G390" s="13" t="n"/>
      <c r="H390" s="15">
        <f>IF(E390="","",IF(OR(D390="Equipment or other capital purchase (line 13)",D390="Home office (ask your accountant) (line 30)",D390="Owner draw or personal (not deductible)",D390="Sales tax remitted to your state (if you collect it)"),0,E390))</f>
        <v/>
      </c>
    </row>
    <row r="391">
      <c r="A391" s="12" t="n"/>
      <c r="B391" s="13" t="n"/>
      <c r="C391" s="13" t="n"/>
      <c r="D391" s="13" t="n"/>
      <c r="E391" s="14" t="n"/>
      <c r="F391" s="13" t="n"/>
      <c r="G391" s="13" t="n"/>
      <c r="H391" s="15">
        <f>IF(E391="","",IF(OR(D391="Equipment or other capital purchase (line 13)",D391="Home office (ask your accountant) (line 30)",D391="Owner draw or personal (not deductible)",D391="Sales tax remitted to your state (if you collect it)"),0,E391))</f>
        <v/>
      </c>
    </row>
    <row r="392">
      <c r="A392" s="12" t="n"/>
      <c r="B392" s="13" t="n"/>
      <c r="C392" s="13" t="n"/>
      <c r="D392" s="13" t="n"/>
      <c r="E392" s="14" t="n"/>
      <c r="F392" s="13" t="n"/>
      <c r="G392" s="13" t="n"/>
      <c r="H392" s="15">
        <f>IF(E392="","",IF(OR(D392="Equipment or other capital purchase (line 13)",D392="Home office (ask your accountant) (line 30)",D392="Owner draw or personal (not deductible)",D392="Sales tax remitted to your state (if you collect it)"),0,E392))</f>
        <v/>
      </c>
    </row>
    <row r="393">
      <c r="A393" s="12" t="n"/>
      <c r="B393" s="13" t="n"/>
      <c r="C393" s="13" t="n"/>
      <c r="D393" s="13" t="n"/>
      <c r="E393" s="14" t="n"/>
      <c r="F393" s="13" t="n"/>
      <c r="G393" s="13" t="n"/>
      <c r="H393" s="15">
        <f>IF(E393="","",IF(OR(D393="Equipment or other capital purchase (line 13)",D393="Home office (ask your accountant) (line 30)",D393="Owner draw or personal (not deductible)",D393="Sales tax remitted to your state (if you collect it)"),0,E393))</f>
        <v/>
      </c>
    </row>
    <row r="394">
      <c r="A394" s="12" t="n"/>
      <c r="B394" s="13" t="n"/>
      <c r="C394" s="13" t="n"/>
      <c r="D394" s="13" t="n"/>
      <c r="E394" s="14" t="n"/>
      <c r="F394" s="13" t="n"/>
      <c r="G394" s="13" t="n"/>
      <c r="H394" s="15">
        <f>IF(E394="","",IF(OR(D394="Equipment or other capital purchase (line 13)",D394="Home office (ask your accountant) (line 30)",D394="Owner draw or personal (not deductible)",D394="Sales tax remitted to your state (if you collect it)"),0,E394))</f>
        <v/>
      </c>
    </row>
    <row r="395">
      <c r="A395" s="12" t="n"/>
      <c r="B395" s="13" t="n"/>
      <c r="C395" s="13" t="n"/>
      <c r="D395" s="13" t="n"/>
      <c r="E395" s="14" t="n"/>
      <c r="F395" s="13" t="n"/>
      <c r="G395" s="13" t="n"/>
      <c r="H395" s="15">
        <f>IF(E395="","",IF(OR(D395="Equipment or other capital purchase (line 13)",D395="Home office (ask your accountant) (line 30)",D395="Owner draw or personal (not deductible)",D395="Sales tax remitted to your state (if you collect it)"),0,E395))</f>
        <v/>
      </c>
    </row>
    <row r="396">
      <c r="A396" s="12" t="n"/>
      <c r="B396" s="13" t="n"/>
      <c r="C396" s="13" t="n"/>
      <c r="D396" s="13" t="n"/>
      <c r="E396" s="14" t="n"/>
      <c r="F396" s="13" t="n"/>
      <c r="G396" s="13" t="n"/>
      <c r="H396" s="15">
        <f>IF(E396="","",IF(OR(D396="Equipment or other capital purchase (line 13)",D396="Home office (ask your accountant) (line 30)",D396="Owner draw or personal (not deductible)",D396="Sales tax remitted to your state (if you collect it)"),0,E396))</f>
        <v/>
      </c>
    </row>
    <row r="397">
      <c r="A397" s="12" t="n"/>
      <c r="B397" s="13" t="n"/>
      <c r="C397" s="13" t="n"/>
      <c r="D397" s="13" t="n"/>
      <c r="E397" s="14" t="n"/>
      <c r="F397" s="13" t="n"/>
      <c r="G397" s="13" t="n"/>
      <c r="H397" s="15">
        <f>IF(E397="","",IF(OR(D397="Equipment or other capital purchase (line 13)",D397="Home office (ask your accountant) (line 30)",D397="Owner draw or personal (not deductible)",D397="Sales tax remitted to your state (if you collect it)"),0,E397))</f>
        <v/>
      </c>
    </row>
    <row r="398">
      <c r="A398" s="12" t="n"/>
      <c r="B398" s="13" t="n"/>
      <c r="C398" s="13" t="n"/>
      <c r="D398" s="13" t="n"/>
      <c r="E398" s="14" t="n"/>
      <c r="F398" s="13" t="n"/>
      <c r="G398" s="13" t="n"/>
      <c r="H398" s="15">
        <f>IF(E398="","",IF(OR(D398="Equipment or other capital purchase (line 13)",D398="Home office (ask your accountant) (line 30)",D398="Owner draw or personal (not deductible)",D398="Sales tax remitted to your state (if you collect it)"),0,E398))</f>
        <v/>
      </c>
    </row>
    <row r="399">
      <c r="A399" s="12" t="n"/>
      <c r="B399" s="13" t="n"/>
      <c r="C399" s="13" t="n"/>
      <c r="D399" s="13" t="n"/>
      <c r="E399" s="14" t="n"/>
      <c r="F399" s="13" t="n"/>
      <c r="G399" s="13" t="n"/>
      <c r="H399" s="15">
        <f>IF(E399="","",IF(OR(D399="Equipment or other capital purchase (line 13)",D399="Home office (ask your accountant) (line 30)",D399="Owner draw or personal (not deductible)",D399="Sales tax remitted to your state (if you collect it)"),0,E399))</f>
        <v/>
      </c>
    </row>
    <row r="400">
      <c r="A400" s="12" t="n"/>
      <c r="B400" s="13" t="n"/>
      <c r="C400" s="13" t="n"/>
      <c r="D400" s="13" t="n"/>
      <c r="E400" s="14" t="n"/>
      <c r="F400" s="13" t="n"/>
      <c r="G400" s="13" t="n"/>
      <c r="H400" s="15">
        <f>IF(E400="","",IF(OR(D400="Equipment or other capital purchase (line 13)",D400="Home office (ask your accountant) (line 30)",D400="Owner draw or personal (not deductible)",D400="Sales tax remitted to your state (if you collect it)"),0,E400))</f>
        <v/>
      </c>
    </row>
    <row r="401">
      <c r="A401" s="12" t="n"/>
      <c r="B401" s="13" t="n"/>
      <c r="C401" s="13" t="n"/>
      <c r="D401" s="13" t="n"/>
      <c r="E401" s="14" t="n"/>
      <c r="F401" s="13" t="n"/>
      <c r="G401" s="13" t="n"/>
      <c r="H401" s="15">
        <f>IF(E401="","",IF(OR(D401="Equipment or other capital purchase (line 13)",D401="Home office (ask your accountant) (line 30)",D401="Owner draw or personal (not deductible)",D401="Sales tax remitted to your state (if you collect it)"),0,E401))</f>
        <v/>
      </c>
    </row>
    <row r="402">
      <c r="A402" s="12" t="n"/>
      <c r="B402" s="13" t="n"/>
      <c r="C402" s="13" t="n"/>
      <c r="D402" s="13" t="n"/>
      <c r="E402" s="14" t="n"/>
      <c r="F402" s="13" t="n"/>
      <c r="G402" s="13" t="n"/>
      <c r="H402" s="15">
        <f>IF(E402="","",IF(OR(D402="Equipment or other capital purchase (line 13)",D402="Home office (ask your accountant) (line 30)",D402="Owner draw or personal (not deductible)",D402="Sales tax remitted to your state (if you collect it)"),0,E402))</f>
        <v/>
      </c>
    </row>
    <row r="403">
      <c r="A403" s="12" t="n"/>
      <c r="B403" s="13" t="n"/>
      <c r="C403" s="13" t="n"/>
      <c r="D403" s="13" t="n"/>
      <c r="E403" s="14" t="n"/>
      <c r="F403" s="13" t="n"/>
      <c r="G403" s="13" t="n"/>
      <c r="H403" s="15">
        <f>IF(E403="","",IF(OR(D403="Equipment or other capital purchase (line 13)",D403="Home office (ask your accountant) (line 30)",D403="Owner draw or personal (not deductible)",D403="Sales tax remitted to your state (if you collect it)"),0,E403))</f>
        <v/>
      </c>
    </row>
    <row r="404">
      <c r="A404" s="12" t="n"/>
      <c r="B404" s="13" t="n"/>
      <c r="C404" s="13" t="n"/>
      <c r="D404" s="13" t="n"/>
      <c r="E404" s="14" t="n"/>
      <c r="F404" s="13" t="n"/>
      <c r="G404" s="13" t="n"/>
      <c r="H404" s="15">
        <f>IF(E404="","",IF(OR(D404="Equipment or other capital purchase (line 13)",D404="Home office (ask your accountant) (line 30)",D404="Owner draw or personal (not deductible)",D404="Sales tax remitted to your state (if you collect it)"),0,E404))</f>
        <v/>
      </c>
    </row>
    <row r="405">
      <c r="A405" s="12" t="n"/>
      <c r="B405" s="13" t="n"/>
      <c r="C405" s="13" t="n"/>
      <c r="D405" s="13" t="n"/>
      <c r="E405" s="14" t="n"/>
      <c r="F405" s="13" t="n"/>
      <c r="G405" s="13" t="n"/>
      <c r="H405" s="15">
        <f>IF(E405="","",IF(OR(D405="Equipment or other capital purchase (line 13)",D405="Home office (ask your accountant) (line 30)",D405="Owner draw or personal (not deductible)",D405="Sales tax remitted to your state (if you collect it)"),0,E405))</f>
        <v/>
      </c>
    </row>
    <row r="406">
      <c r="A406" s="12" t="n"/>
      <c r="B406" s="13" t="n"/>
      <c r="C406" s="13" t="n"/>
      <c r="D406" s="13" t="n"/>
      <c r="E406" s="14" t="n"/>
      <c r="F406" s="13" t="n"/>
      <c r="G406" s="13" t="n"/>
      <c r="H406" s="15">
        <f>IF(E406="","",IF(OR(D406="Equipment or other capital purchase (line 13)",D406="Home office (ask your accountant) (line 30)",D406="Owner draw or personal (not deductible)",D406="Sales tax remitted to your state (if you collect it)"),0,E406))</f>
        <v/>
      </c>
    </row>
    <row r="407">
      <c r="A407" s="12" t="n"/>
      <c r="B407" s="13" t="n"/>
      <c r="C407" s="13" t="n"/>
      <c r="D407" s="13" t="n"/>
      <c r="E407" s="14" t="n"/>
      <c r="F407" s="13" t="n"/>
      <c r="G407" s="13" t="n"/>
      <c r="H407" s="15">
        <f>IF(E407="","",IF(OR(D407="Equipment or other capital purchase (line 13)",D407="Home office (ask your accountant) (line 30)",D407="Owner draw or personal (not deductible)",D407="Sales tax remitted to your state (if you collect it)"),0,E407))</f>
        <v/>
      </c>
    </row>
    <row r="408">
      <c r="A408" s="12" t="n"/>
      <c r="B408" s="13" t="n"/>
      <c r="C408" s="13" t="n"/>
      <c r="D408" s="13" t="n"/>
      <c r="E408" s="14" t="n"/>
      <c r="F408" s="13" t="n"/>
      <c r="G408" s="13" t="n"/>
      <c r="H408" s="15">
        <f>IF(E408="","",IF(OR(D408="Equipment or other capital purchase (line 13)",D408="Home office (ask your accountant) (line 30)",D408="Owner draw or personal (not deductible)",D408="Sales tax remitted to your state (if you collect it)"),0,E408))</f>
        <v/>
      </c>
    </row>
    <row r="409">
      <c r="A409" s="12" t="n"/>
      <c r="B409" s="13" t="n"/>
      <c r="C409" s="13" t="n"/>
      <c r="D409" s="13" t="n"/>
      <c r="E409" s="14" t="n"/>
      <c r="F409" s="13" t="n"/>
      <c r="G409" s="13" t="n"/>
      <c r="H409" s="15">
        <f>IF(E409="","",IF(OR(D409="Equipment or other capital purchase (line 13)",D409="Home office (ask your accountant) (line 30)",D409="Owner draw or personal (not deductible)",D409="Sales tax remitted to your state (if you collect it)"),0,E409))</f>
        <v/>
      </c>
    </row>
    <row r="410">
      <c r="A410" s="12" t="n"/>
      <c r="B410" s="13" t="n"/>
      <c r="C410" s="13" t="n"/>
      <c r="D410" s="13" t="n"/>
      <c r="E410" s="14" t="n"/>
      <c r="F410" s="13" t="n"/>
      <c r="G410" s="13" t="n"/>
      <c r="H410" s="15">
        <f>IF(E410="","",IF(OR(D410="Equipment or other capital purchase (line 13)",D410="Home office (ask your accountant) (line 30)",D410="Owner draw or personal (not deductible)",D410="Sales tax remitted to your state (if you collect it)"),0,E410))</f>
        <v/>
      </c>
    </row>
    <row r="411">
      <c r="A411" s="12" t="n"/>
      <c r="B411" s="13" t="n"/>
      <c r="C411" s="13" t="n"/>
      <c r="D411" s="13" t="n"/>
      <c r="E411" s="14" t="n"/>
      <c r="F411" s="13" t="n"/>
      <c r="G411" s="13" t="n"/>
      <c r="H411" s="15">
        <f>IF(E411="","",IF(OR(D411="Equipment or other capital purchase (line 13)",D411="Home office (ask your accountant) (line 30)",D411="Owner draw or personal (not deductible)",D411="Sales tax remitted to your state (if you collect it)"),0,E411))</f>
        <v/>
      </c>
    </row>
    <row r="412">
      <c r="A412" s="12" t="n"/>
      <c r="B412" s="13" t="n"/>
      <c r="C412" s="13" t="n"/>
      <c r="D412" s="13" t="n"/>
      <c r="E412" s="14" t="n"/>
      <c r="F412" s="13" t="n"/>
      <c r="G412" s="13" t="n"/>
      <c r="H412" s="15">
        <f>IF(E412="","",IF(OR(D412="Equipment or other capital purchase (line 13)",D412="Home office (ask your accountant) (line 30)",D412="Owner draw or personal (not deductible)",D412="Sales tax remitted to your state (if you collect it)"),0,E412))</f>
        <v/>
      </c>
    </row>
    <row r="413">
      <c r="A413" s="12" t="n"/>
      <c r="B413" s="13" t="n"/>
      <c r="C413" s="13" t="n"/>
      <c r="D413" s="13" t="n"/>
      <c r="E413" s="14" t="n"/>
      <c r="F413" s="13" t="n"/>
      <c r="G413" s="13" t="n"/>
      <c r="H413" s="15">
        <f>IF(E413="","",IF(OR(D413="Equipment or other capital purchase (line 13)",D413="Home office (ask your accountant) (line 30)",D413="Owner draw or personal (not deductible)",D413="Sales tax remitted to your state (if you collect it)"),0,E413))</f>
        <v/>
      </c>
    </row>
    <row r="414">
      <c r="A414" s="12" t="n"/>
      <c r="B414" s="13" t="n"/>
      <c r="C414" s="13" t="n"/>
      <c r="D414" s="13" t="n"/>
      <c r="E414" s="14" t="n"/>
      <c r="F414" s="13" t="n"/>
      <c r="G414" s="13" t="n"/>
      <c r="H414" s="15">
        <f>IF(E414="","",IF(OR(D414="Equipment or other capital purchase (line 13)",D414="Home office (ask your accountant) (line 30)",D414="Owner draw or personal (not deductible)",D414="Sales tax remitted to your state (if you collect it)"),0,E414))</f>
        <v/>
      </c>
    </row>
    <row r="415">
      <c r="A415" s="12" t="n"/>
      <c r="B415" s="13" t="n"/>
      <c r="C415" s="13" t="n"/>
      <c r="D415" s="13" t="n"/>
      <c r="E415" s="14" t="n"/>
      <c r="F415" s="13" t="n"/>
      <c r="G415" s="13" t="n"/>
      <c r="H415" s="15">
        <f>IF(E415="","",IF(OR(D415="Equipment or other capital purchase (line 13)",D415="Home office (ask your accountant) (line 30)",D415="Owner draw or personal (not deductible)",D415="Sales tax remitted to your state (if you collect it)"),0,E415))</f>
        <v/>
      </c>
    </row>
    <row r="416">
      <c r="A416" s="12" t="n"/>
      <c r="B416" s="13" t="n"/>
      <c r="C416" s="13" t="n"/>
      <c r="D416" s="13" t="n"/>
      <c r="E416" s="14" t="n"/>
      <c r="F416" s="13" t="n"/>
      <c r="G416" s="13" t="n"/>
      <c r="H416" s="15">
        <f>IF(E416="","",IF(OR(D416="Equipment or other capital purchase (line 13)",D416="Home office (ask your accountant) (line 30)",D416="Owner draw or personal (not deductible)",D416="Sales tax remitted to your state (if you collect it)"),0,E416))</f>
        <v/>
      </c>
    </row>
    <row r="417">
      <c r="A417" s="12" t="n"/>
      <c r="B417" s="13" t="n"/>
      <c r="C417" s="13" t="n"/>
      <c r="D417" s="13" t="n"/>
      <c r="E417" s="14" t="n"/>
      <c r="F417" s="13" t="n"/>
      <c r="G417" s="13" t="n"/>
      <c r="H417" s="15">
        <f>IF(E417="","",IF(OR(D417="Equipment or other capital purchase (line 13)",D417="Home office (ask your accountant) (line 30)",D417="Owner draw or personal (not deductible)",D417="Sales tax remitted to your state (if you collect it)"),0,E417))</f>
        <v/>
      </c>
    </row>
    <row r="418">
      <c r="A418" s="12" t="n"/>
      <c r="B418" s="13" t="n"/>
      <c r="C418" s="13" t="n"/>
      <c r="D418" s="13" t="n"/>
      <c r="E418" s="14" t="n"/>
      <c r="F418" s="13" t="n"/>
      <c r="G418" s="13" t="n"/>
      <c r="H418" s="15">
        <f>IF(E418="","",IF(OR(D418="Equipment or other capital purchase (line 13)",D418="Home office (ask your accountant) (line 30)",D418="Owner draw or personal (not deductible)",D418="Sales tax remitted to your state (if you collect it)"),0,E418))</f>
        <v/>
      </c>
    </row>
    <row r="419">
      <c r="A419" s="12" t="n"/>
      <c r="B419" s="13" t="n"/>
      <c r="C419" s="13" t="n"/>
      <c r="D419" s="13" t="n"/>
      <c r="E419" s="14" t="n"/>
      <c r="F419" s="13" t="n"/>
      <c r="G419" s="13" t="n"/>
      <c r="H419" s="15">
        <f>IF(E419="","",IF(OR(D419="Equipment or other capital purchase (line 13)",D419="Home office (ask your accountant) (line 30)",D419="Owner draw or personal (not deductible)",D419="Sales tax remitted to your state (if you collect it)"),0,E419))</f>
        <v/>
      </c>
    </row>
    <row r="420">
      <c r="A420" s="12" t="n"/>
      <c r="B420" s="13" t="n"/>
      <c r="C420" s="13" t="n"/>
      <c r="D420" s="13" t="n"/>
      <c r="E420" s="14" t="n"/>
      <c r="F420" s="13" t="n"/>
      <c r="G420" s="13" t="n"/>
      <c r="H420" s="15">
        <f>IF(E420="","",IF(OR(D420="Equipment or other capital purchase (line 13)",D420="Home office (ask your accountant) (line 30)",D420="Owner draw or personal (not deductible)",D420="Sales tax remitted to your state (if you collect it)"),0,E420))</f>
        <v/>
      </c>
    </row>
    <row r="421">
      <c r="A421" s="12" t="n"/>
      <c r="B421" s="13" t="n"/>
      <c r="C421" s="13" t="n"/>
      <c r="D421" s="13" t="n"/>
      <c r="E421" s="14" t="n"/>
      <c r="F421" s="13" t="n"/>
      <c r="G421" s="13" t="n"/>
      <c r="H421" s="15">
        <f>IF(E421="","",IF(OR(D421="Equipment or other capital purchase (line 13)",D421="Home office (ask your accountant) (line 30)",D421="Owner draw or personal (not deductible)",D421="Sales tax remitted to your state (if you collect it)"),0,E421))</f>
        <v/>
      </c>
    </row>
    <row r="422">
      <c r="A422" s="12" t="n"/>
      <c r="B422" s="13" t="n"/>
      <c r="C422" s="13" t="n"/>
      <c r="D422" s="13" t="n"/>
      <c r="E422" s="14" t="n"/>
      <c r="F422" s="13" t="n"/>
      <c r="G422" s="13" t="n"/>
      <c r="H422" s="15">
        <f>IF(E422="","",IF(OR(D422="Equipment or other capital purchase (line 13)",D422="Home office (ask your accountant) (line 30)",D422="Owner draw or personal (not deductible)",D422="Sales tax remitted to your state (if you collect it)"),0,E422))</f>
        <v/>
      </c>
    </row>
    <row r="423">
      <c r="A423" s="12" t="n"/>
      <c r="B423" s="13" t="n"/>
      <c r="C423" s="13" t="n"/>
      <c r="D423" s="13" t="n"/>
      <c r="E423" s="14" t="n"/>
      <c r="F423" s="13" t="n"/>
      <c r="G423" s="13" t="n"/>
      <c r="H423" s="15">
        <f>IF(E423="","",IF(OR(D423="Equipment or other capital purchase (line 13)",D423="Home office (ask your accountant) (line 30)",D423="Owner draw or personal (not deductible)",D423="Sales tax remitted to your state (if you collect it)"),0,E423))</f>
        <v/>
      </c>
    </row>
    <row r="424">
      <c r="A424" s="12" t="n"/>
      <c r="B424" s="13" t="n"/>
      <c r="C424" s="13" t="n"/>
      <c r="D424" s="13" t="n"/>
      <c r="E424" s="14" t="n"/>
      <c r="F424" s="13" t="n"/>
      <c r="G424" s="13" t="n"/>
      <c r="H424" s="15">
        <f>IF(E424="","",IF(OR(D424="Equipment or other capital purchase (line 13)",D424="Home office (ask your accountant) (line 30)",D424="Owner draw or personal (not deductible)",D424="Sales tax remitted to your state (if you collect it)"),0,E424))</f>
        <v/>
      </c>
    </row>
    <row r="425">
      <c r="A425" s="12" t="n"/>
      <c r="B425" s="13" t="n"/>
      <c r="C425" s="13" t="n"/>
      <c r="D425" s="13" t="n"/>
      <c r="E425" s="14" t="n"/>
      <c r="F425" s="13" t="n"/>
      <c r="G425" s="13" t="n"/>
      <c r="H425" s="15">
        <f>IF(E425="","",IF(OR(D425="Equipment or other capital purchase (line 13)",D425="Home office (ask your accountant) (line 30)",D425="Owner draw or personal (not deductible)",D425="Sales tax remitted to your state (if you collect it)"),0,E425))</f>
        <v/>
      </c>
    </row>
    <row r="426">
      <c r="A426" s="12" t="n"/>
      <c r="B426" s="13" t="n"/>
      <c r="C426" s="13" t="n"/>
      <c r="D426" s="13" t="n"/>
      <c r="E426" s="14" t="n"/>
      <c r="F426" s="13" t="n"/>
      <c r="G426" s="13" t="n"/>
      <c r="H426" s="15">
        <f>IF(E426="","",IF(OR(D426="Equipment or other capital purchase (line 13)",D426="Home office (ask your accountant) (line 30)",D426="Owner draw or personal (not deductible)",D426="Sales tax remitted to your state (if you collect it)"),0,E426))</f>
        <v/>
      </c>
    </row>
    <row r="427">
      <c r="A427" s="12" t="n"/>
      <c r="B427" s="13" t="n"/>
      <c r="C427" s="13" t="n"/>
      <c r="D427" s="13" t="n"/>
      <c r="E427" s="14" t="n"/>
      <c r="F427" s="13" t="n"/>
      <c r="G427" s="13" t="n"/>
      <c r="H427" s="15">
        <f>IF(E427="","",IF(OR(D427="Equipment or other capital purchase (line 13)",D427="Home office (ask your accountant) (line 30)",D427="Owner draw or personal (not deductible)",D427="Sales tax remitted to your state (if you collect it)"),0,E427))</f>
        <v/>
      </c>
    </row>
    <row r="428">
      <c r="A428" s="12" t="n"/>
      <c r="B428" s="13" t="n"/>
      <c r="C428" s="13" t="n"/>
      <c r="D428" s="13" t="n"/>
      <c r="E428" s="14" t="n"/>
      <c r="F428" s="13" t="n"/>
      <c r="G428" s="13" t="n"/>
      <c r="H428" s="15">
        <f>IF(E428="","",IF(OR(D428="Equipment or other capital purchase (line 13)",D428="Home office (ask your accountant) (line 30)",D428="Owner draw or personal (not deductible)",D428="Sales tax remitted to your state (if you collect it)"),0,E428))</f>
        <v/>
      </c>
    </row>
    <row r="429">
      <c r="A429" s="12" t="n"/>
      <c r="B429" s="13" t="n"/>
      <c r="C429" s="13" t="n"/>
      <c r="D429" s="13" t="n"/>
      <c r="E429" s="14" t="n"/>
      <c r="F429" s="13" t="n"/>
      <c r="G429" s="13" t="n"/>
      <c r="H429" s="15">
        <f>IF(E429="","",IF(OR(D429="Equipment or other capital purchase (line 13)",D429="Home office (ask your accountant) (line 30)",D429="Owner draw or personal (not deductible)",D429="Sales tax remitted to your state (if you collect it)"),0,E429))</f>
        <v/>
      </c>
    </row>
    <row r="430">
      <c r="A430" s="12" t="n"/>
      <c r="B430" s="13" t="n"/>
      <c r="C430" s="13" t="n"/>
      <c r="D430" s="13" t="n"/>
      <c r="E430" s="14" t="n"/>
      <c r="F430" s="13" t="n"/>
      <c r="G430" s="13" t="n"/>
      <c r="H430" s="15">
        <f>IF(E430="","",IF(OR(D430="Equipment or other capital purchase (line 13)",D430="Home office (ask your accountant) (line 30)",D430="Owner draw or personal (not deductible)",D430="Sales tax remitted to your state (if you collect it)"),0,E430))</f>
        <v/>
      </c>
    </row>
    <row r="431">
      <c r="A431" s="12" t="n"/>
      <c r="B431" s="13" t="n"/>
      <c r="C431" s="13" t="n"/>
      <c r="D431" s="13" t="n"/>
      <c r="E431" s="14" t="n"/>
      <c r="F431" s="13" t="n"/>
      <c r="G431" s="13" t="n"/>
      <c r="H431" s="15">
        <f>IF(E431="","",IF(OR(D431="Equipment or other capital purchase (line 13)",D431="Home office (ask your accountant) (line 30)",D431="Owner draw or personal (not deductible)",D431="Sales tax remitted to your state (if you collect it)"),0,E431))</f>
        <v/>
      </c>
    </row>
    <row r="432">
      <c r="A432" s="12" t="n"/>
      <c r="B432" s="13" t="n"/>
      <c r="C432" s="13" t="n"/>
      <c r="D432" s="13" t="n"/>
      <c r="E432" s="14" t="n"/>
      <c r="F432" s="13" t="n"/>
      <c r="G432" s="13" t="n"/>
      <c r="H432" s="15">
        <f>IF(E432="","",IF(OR(D432="Equipment or other capital purchase (line 13)",D432="Home office (ask your accountant) (line 30)",D432="Owner draw or personal (not deductible)",D432="Sales tax remitted to your state (if you collect it)"),0,E432))</f>
        <v/>
      </c>
    </row>
    <row r="433">
      <c r="A433" s="12" t="n"/>
      <c r="B433" s="13" t="n"/>
      <c r="C433" s="13" t="n"/>
      <c r="D433" s="13" t="n"/>
      <c r="E433" s="14" t="n"/>
      <c r="F433" s="13" t="n"/>
      <c r="G433" s="13" t="n"/>
      <c r="H433" s="15">
        <f>IF(E433="","",IF(OR(D433="Equipment or other capital purchase (line 13)",D433="Home office (ask your accountant) (line 30)",D433="Owner draw or personal (not deductible)",D433="Sales tax remitted to your state (if you collect it)"),0,E433))</f>
        <v/>
      </c>
    </row>
    <row r="434">
      <c r="A434" s="12" t="n"/>
      <c r="B434" s="13" t="n"/>
      <c r="C434" s="13" t="n"/>
      <c r="D434" s="13" t="n"/>
      <c r="E434" s="14" t="n"/>
      <c r="F434" s="13" t="n"/>
      <c r="G434" s="13" t="n"/>
      <c r="H434" s="15">
        <f>IF(E434="","",IF(OR(D434="Equipment or other capital purchase (line 13)",D434="Home office (ask your accountant) (line 30)",D434="Owner draw or personal (not deductible)",D434="Sales tax remitted to your state (if you collect it)"),0,E434))</f>
        <v/>
      </c>
    </row>
    <row r="435">
      <c r="A435" s="12" t="n"/>
      <c r="B435" s="13" t="n"/>
      <c r="C435" s="13" t="n"/>
      <c r="D435" s="13" t="n"/>
      <c r="E435" s="14" t="n"/>
      <c r="F435" s="13" t="n"/>
      <c r="G435" s="13" t="n"/>
      <c r="H435" s="15">
        <f>IF(E435="","",IF(OR(D435="Equipment or other capital purchase (line 13)",D435="Home office (ask your accountant) (line 30)",D435="Owner draw or personal (not deductible)",D435="Sales tax remitted to your state (if you collect it)"),0,E435))</f>
        <v/>
      </c>
    </row>
    <row r="436">
      <c r="A436" s="12" t="n"/>
      <c r="B436" s="13" t="n"/>
      <c r="C436" s="13" t="n"/>
      <c r="D436" s="13" t="n"/>
      <c r="E436" s="14" t="n"/>
      <c r="F436" s="13" t="n"/>
      <c r="G436" s="13" t="n"/>
      <c r="H436" s="15">
        <f>IF(E436="","",IF(OR(D436="Equipment or other capital purchase (line 13)",D436="Home office (ask your accountant) (line 30)",D436="Owner draw or personal (not deductible)",D436="Sales tax remitted to your state (if you collect it)"),0,E436))</f>
        <v/>
      </c>
    </row>
    <row r="437">
      <c r="A437" s="12" t="n"/>
      <c r="B437" s="13" t="n"/>
      <c r="C437" s="13" t="n"/>
      <c r="D437" s="13" t="n"/>
      <c r="E437" s="14" t="n"/>
      <c r="F437" s="13" t="n"/>
      <c r="G437" s="13" t="n"/>
      <c r="H437" s="15">
        <f>IF(E437="","",IF(OR(D437="Equipment or other capital purchase (line 13)",D437="Home office (ask your accountant) (line 30)",D437="Owner draw or personal (not deductible)",D437="Sales tax remitted to your state (if you collect it)"),0,E437))</f>
        <v/>
      </c>
    </row>
    <row r="438">
      <c r="A438" s="12" t="n"/>
      <c r="B438" s="13" t="n"/>
      <c r="C438" s="13" t="n"/>
      <c r="D438" s="13" t="n"/>
      <c r="E438" s="14" t="n"/>
      <c r="F438" s="13" t="n"/>
      <c r="G438" s="13" t="n"/>
      <c r="H438" s="15">
        <f>IF(E438="","",IF(OR(D438="Equipment or other capital purchase (line 13)",D438="Home office (ask your accountant) (line 30)",D438="Owner draw or personal (not deductible)",D438="Sales tax remitted to your state (if you collect it)"),0,E438))</f>
        <v/>
      </c>
    </row>
    <row r="439">
      <c r="A439" s="12" t="n"/>
      <c r="B439" s="13" t="n"/>
      <c r="C439" s="13" t="n"/>
      <c r="D439" s="13" t="n"/>
      <c r="E439" s="14" t="n"/>
      <c r="F439" s="13" t="n"/>
      <c r="G439" s="13" t="n"/>
      <c r="H439" s="15">
        <f>IF(E439="","",IF(OR(D439="Equipment or other capital purchase (line 13)",D439="Home office (ask your accountant) (line 30)",D439="Owner draw or personal (not deductible)",D439="Sales tax remitted to your state (if you collect it)"),0,E439))</f>
        <v/>
      </c>
    </row>
    <row r="440">
      <c r="A440" s="12" t="n"/>
      <c r="B440" s="13" t="n"/>
      <c r="C440" s="13" t="n"/>
      <c r="D440" s="13" t="n"/>
      <c r="E440" s="14" t="n"/>
      <c r="F440" s="13" t="n"/>
      <c r="G440" s="13" t="n"/>
      <c r="H440" s="15">
        <f>IF(E440="","",IF(OR(D440="Equipment or other capital purchase (line 13)",D440="Home office (ask your accountant) (line 30)",D440="Owner draw or personal (not deductible)",D440="Sales tax remitted to your state (if you collect it)"),0,E440))</f>
        <v/>
      </c>
    </row>
    <row r="441">
      <c r="A441" s="12" t="n"/>
      <c r="B441" s="13" t="n"/>
      <c r="C441" s="13" t="n"/>
      <c r="D441" s="13" t="n"/>
      <c r="E441" s="14" t="n"/>
      <c r="F441" s="13" t="n"/>
      <c r="G441" s="13" t="n"/>
      <c r="H441" s="15">
        <f>IF(E441="","",IF(OR(D441="Equipment or other capital purchase (line 13)",D441="Home office (ask your accountant) (line 30)",D441="Owner draw or personal (not deductible)",D441="Sales tax remitted to your state (if you collect it)"),0,E441))</f>
        <v/>
      </c>
    </row>
    <row r="442">
      <c r="A442" s="12" t="n"/>
      <c r="B442" s="13" t="n"/>
      <c r="C442" s="13" t="n"/>
      <c r="D442" s="13" t="n"/>
      <c r="E442" s="14" t="n"/>
      <c r="F442" s="13" t="n"/>
      <c r="G442" s="13" t="n"/>
      <c r="H442" s="15">
        <f>IF(E442="","",IF(OR(D442="Equipment or other capital purchase (line 13)",D442="Home office (ask your accountant) (line 30)",D442="Owner draw or personal (not deductible)",D442="Sales tax remitted to your state (if you collect it)"),0,E442))</f>
        <v/>
      </c>
    </row>
    <row r="443">
      <c r="A443" s="12" t="n"/>
      <c r="B443" s="13" t="n"/>
      <c r="C443" s="13" t="n"/>
      <c r="D443" s="13" t="n"/>
      <c r="E443" s="14" t="n"/>
      <c r="F443" s="13" t="n"/>
      <c r="G443" s="13" t="n"/>
      <c r="H443" s="15">
        <f>IF(E443="","",IF(OR(D443="Equipment or other capital purchase (line 13)",D443="Home office (ask your accountant) (line 30)",D443="Owner draw or personal (not deductible)",D443="Sales tax remitted to your state (if you collect it)"),0,E443))</f>
        <v/>
      </c>
    </row>
    <row r="444">
      <c r="A444" s="12" t="n"/>
      <c r="B444" s="13" t="n"/>
      <c r="C444" s="13" t="n"/>
      <c r="D444" s="13" t="n"/>
      <c r="E444" s="14" t="n"/>
      <c r="F444" s="13" t="n"/>
      <c r="G444" s="13" t="n"/>
      <c r="H444" s="15">
        <f>IF(E444="","",IF(OR(D444="Equipment or other capital purchase (line 13)",D444="Home office (ask your accountant) (line 30)",D444="Owner draw or personal (not deductible)",D444="Sales tax remitted to your state (if you collect it)"),0,E444))</f>
        <v/>
      </c>
    </row>
    <row r="445">
      <c r="A445" s="12" t="n"/>
      <c r="B445" s="13" t="n"/>
      <c r="C445" s="13" t="n"/>
      <c r="D445" s="13" t="n"/>
      <c r="E445" s="14" t="n"/>
      <c r="F445" s="13" t="n"/>
      <c r="G445" s="13" t="n"/>
      <c r="H445" s="15">
        <f>IF(E445="","",IF(OR(D445="Equipment or other capital purchase (line 13)",D445="Home office (ask your accountant) (line 30)",D445="Owner draw or personal (not deductible)",D445="Sales tax remitted to your state (if you collect it)"),0,E445))</f>
        <v/>
      </c>
    </row>
    <row r="446">
      <c r="A446" s="12" t="n"/>
      <c r="B446" s="13" t="n"/>
      <c r="C446" s="13" t="n"/>
      <c r="D446" s="13" t="n"/>
      <c r="E446" s="14" t="n"/>
      <c r="F446" s="13" t="n"/>
      <c r="G446" s="13" t="n"/>
      <c r="H446" s="15">
        <f>IF(E446="","",IF(OR(D446="Equipment or other capital purchase (line 13)",D446="Home office (ask your accountant) (line 30)",D446="Owner draw or personal (not deductible)",D446="Sales tax remitted to your state (if you collect it)"),0,E446))</f>
        <v/>
      </c>
    </row>
    <row r="447">
      <c r="A447" s="12" t="n"/>
      <c r="B447" s="13" t="n"/>
      <c r="C447" s="13" t="n"/>
      <c r="D447" s="13" t="n"/>
      <c r="E447" s="14" t="n"/>
      <c r="F447" s="13" t="n"/>
      <c r="G447" s="13" t="n"/>
      <c r="H447" s="15">
        <f>IF(E447="","",IF(OR(D447="Equipment or other capital purchase (line 13)",D447="Home office (ask your accountant) (line 30)",D447="Owner draw or personal (not deductible)",D447="Sales tax remitted to your state (if you collect it)"),0,E447))</f>
        <v/>
      </c>
    </row>
    <row r="448">
      <c r="A448" s="12" t="n"/>
      <c r="B448" s="13" t="n"/>
      <c r="C448" s="13" t="n"/>
      <c r="D448" s="13" t="n"/>
      <c r="E448" s="14" t="n"/>
      <c r="F448" s="13" t="n"/>
      <c r="G448" s="13" t="n"/>
      <c r="H448" s="15">
        <f>IF(E448="","",IF(OR(D448="Equipment or other capital purchase (line 13)",D448="Home office (ask your accountant) (line 30)",D448="Owner draw or personal (not deductible)",D448="Sales tax remitted to your state (if you collect it)"),0,E448))</f>
        <v/>
      </c>
    </row>
    <row r="449">
      <c r="A449" s="12" t="n"/>
      <c r="B449" s="13" t="n"/>
      <c r="C449" s="13" t="n"/>
      <c r="D449" s="13" t="n"/>
      <c r="E449" s="14" t="n"/>
      <c r="F449" s="13" t="n"/>
      <c r="G449" s="13" t="n"/>
      <c r="H449" s="15">
        <f>IF(E449="","",IF(OR(D449="Equipment or other capital purchase (line 13)",D449="Home office (ask your accountant) (line 30)",D449="Owner draw or personal (not deductible)",D449="Sales tax remitted to your state (if you collect it)"),0,E449))</f>
        <v/>
      </c>
    </row>
    <row r="450">
      <c r="A450" s="12" t="n"/>
      <c r="B450" s="13" t="n"/>
      <c r="C450" s="13" t="n"/>
      <c r="D450" s="13" t="n"/>
      <c r="E450" s="14" t="n"/>
      <c r="F450" s="13" t="n"/>
      <c r="G450" s="13" t="n"/>
      <c r="H450" s="15">
        <f>IF(E450="","",IF(OR(D450="Equipment or other capital purchase (line 13)",D450="Home office (ask your accountant) (line 30)",D450="Owner draw or personal (not deductible)",D450="Sales tax remitted to your state (if you collect it)"),0,E450))</f>
        <v/>
      </c>
    </row>
    <row r="451">
      <c r="A451" s="12" t="n"/>
      <c r="B451" s="13" t="n"/>
      <c r="C451" s="13" t="n"/>
      <c r="D451" s="13" t="n"/>
      <c r="E451" s="14" t="n"/>
      <c r="F451" s="13" t="n"/>
      <c r="G451" s="13" t="n"/>
      <c r="H451" s="15">
        <f>IF(E451="","",IF(OR(D451="Equipment or other capital purchase (line 13)",D451="Home office (ask your accountant) (line 30)",D451="Owner draw or personal (not deductible)",D451="Sales tax remitted to your state (if you collect it)"),0,E451))</f>
        <v/>
      </c>
    </row>
    <row r="452">
      <c r="A452" s="12" t="n"/>
      <c r="B452" s="13" t="n"/>
      <c r="C452" s="13" t="n"/>
      <c r="D452" s="13" t="n"/>
      <c r="E452" s="14" t="n"/>
      <c r="F452" s="13" t="n"/>
      <c r="G452" s="13" t="n"/>
      <c r="H452" s="15">
        <f>IF(E452="","",IF(OR(D452="Equipment or other capital purchase (line 13)",D452="Home office (ask your accountant) (line 30)",D452="Owner draw or personal (not deductible)",D452="Sales tax remitted to your state (if you collect it)"),0,E452))</f>
        <v/>
      </c>
    </row>
    <row r="453">
      <c r="A453" s="12" t="n"/>
      <c r="B453" s="13" t="n"/>
      <c r="C453" s="13" t="n"/>
      <c r="D453" s="13" t="n"/>
      <c r="E453" s="14" t="n"/>
      <c r="F453" s="13" t="n"/>
      <c r="G453" s="13" t="n"/>
      <c r="H453" s="15">
        <f>IF(E453="","",IF(OR(D453="Equipment or other capital purchase (line 13)",D453="Home office (ask your accountant) (line 30)",D453="Owner draw or personal (not deductible)",D453="Sales tax remitted to your state (if you collect it)"),0,E453))</f>
        <v/>
      </c>
    </row>
    <row r="454">
      <c r="A454" s="12" t="n"/>
      <c r="B454" s="13" t="n"/>
      <c r="C454" s="13" t="n"/>
      <c r="D454" s="13" t="n"/>
      <c r="E454" s="14" t="n"/>
      <c r="F454" s="13" t="n"/>
      <c r="G454" s="13" t="n"/>
      <c r="H454" s="15">
        <f>IF(E454="","",IF(OR(D454="Equipment or other capital purchase (line 13)",D454="Home office (ask your accountant) (line 30)",D454="Owner draw or personal (not deductible)",D454="Sales tax remitted to your state (if you collect it)"),0,E454))</f>
        <v/>
      </c>
    </row>
    <row r="455">
      <c r="A455" s="12" t="n"/>
      <c r="B455" s="13" t="n"/>
      <c r="C455" s="13" t="n"/>
      <c r="D455" s="13" t="n"/>
      <c r="E455" s="14" t="n"/>
      <c r="F455" s="13" t="n"/>
      <c r="G455" s="13" t="n"/>
      <c r="H455" s="15">
        <f>IF(E455="","",IF(OR(D455="Equipment or other capital purchase (line 13)",D455="Home office (ask your accountant) (line 30)",D455="Owner draw or personal (not deductible)",D455="Sales tax remitted to your state (if you collect it)"),0,E455))</f>
        <v/>
      </c>
    </row>
    <row r="456">
      <c r="A456" s="12" t="n"/>
      <c r="B456" s="13" t="n"/>
      <c r="C456" s="13" t="n"/>
      <c r="D456" s="13" t="n"/>
      <c r="E456" s="14" t="n"/>
      <c r="F456" s="13" t="n"/>
      <c r="G456" s="13" t="n"/>
      <c r="H456" s="15">
        <f>IF(E456="","",IF(OR(D456="Equipment or other capital purchase (line 13)",D456="Home office (ask your accountant) (line 30)",D456="Owner draw or personal (not deductible)",D456="Sales tax remitted to your state (if you collect it)"),0,E456))</f>
        <v/>
      </c>
    </row>
    <row r="457">
      <c r="A457" s="12" t="n"/>
      <c r="B457" s="13" t="n"/>
      <c r="C457" s="13" t="n"/>
      <c r="D457" s="13" t="n"/>
      <c r="E457" s="14" t="n"/>
      <c r="F457" s="13" t="n"/>
      <c r="G457" s="13" t="n"/>
      <c r="H457" s="15">
        <f>IF(E457="","",IF(OR(D457="Equipment or other capital purchase (line 13)",D457="Home office (ask your accountant) (line 30)",D457="Owner draw or personal (not deductible)",D457="Sales tax remitted to your state (if you collect it)"),0,E457))</f>
        <v/>
      </c>
    </row>
    <row r="458">
      <c r="A458" s="12" t="n"/>
      <c r="B458" s="13" t="n"/>
      <c r="C458" s="13" t="n"/>
      <c r="D458" s="13" t="n"/>
      <c r="E458" s="14" t="n"/>
      <c r="F458" s="13" t="n"/>
      <c r="G458" s="13" t="n"/>
      <c r="H458" s="15">
        <f>IF(E458="","",IF(OR(D458="Equipment or other capital purchase (line 13)",D458="Home office (ask your accountant) (line 30)",D458="Owner draw or personal (not deductible)",D458="Sales tax remitted to your state (if you collect it)"),0,E458))</f>
        <v/>
      </c>
    </row>
    <row r="459">
      <c r="A459" s="12" t="n"/>
      <c r="B459" s="13" t="n"/>
      <c r="C459" s="13" t="n"/>
      <c r="D459" s="13" t="n"/>
      <c r="E459" s="14" t="n"/>
      <c r="F459" s="13" t="n"/>
      <c r="G459" s="13" t="n"/>
      <c r="H459" s="15">
        <f>IF(E459="","",IF(OR(D459="Equipment or other capital purchase (line 13)",D459="Home office (ask your accountant) (line 30)",D459="Owner draw or personal (not deductible)",D459="Sales tax remitted to your state (if you collect it)"),0,E459))</f>
        <v/>
      </c>
    </row>
    <row r="460">
      <c r="A460" s="12" t="n"/>
      <c r="B460" s="13" t="n"/>
      <c r="C460" s="13" t="n"/>
      <c r="D460" s="13" t="n"/>
      <c r="E460" s="14" t="n"/>
      <c r="F460" s="13" t="n"/>
      <c r="G460" s="13" t="n"/>
      <c r="H460" s="15">
        <f>IF(E460="","",IF(OR(D460="Equipment or other capital purchase (line 13)",D460="Home office (ask your accountant) (line 30)",D460="Owner draw or personal (not deductible)",D460="Sales tax remitted to your state (if you collect it)"),0,E460))</f>
        <v/>
      </c>
    </row>
    <row r="461">
      <c r="A461" s="12" t="n"/>
      <c r="B461" s="13" t="n"/>
      <c r="C461" s="13" t="n"/>
      <c r="D461" s="13" t="n"/>
      <c r="E461" s="14" t="n"/>
      <c r="F461" s="13" t="n"/>
      <c r="G461" s="13" t="n"/>
      <c r="H461" s="15">
        <f>IF(E461="","",IF(OR(D461="Equipment or other capital purchase (line 13)",D461="Home office (ask your accountant) (line 30)",D461="Owner draw or personal (not deductible)",D461="Sales tax remitted to your state (if you collect it)"),0,E461))</f>
        <v/>
      </c>
    </row>
    <row r="462">
      <c r="A462" s="12" t="n"/>
      <c r="B462" s="13" t="n"/>
      <c r="C462" s="13" t="n"/>
      <c r="D462" s="13" t="n"/>
      <c r="E462" s="14" t="n"/>
      <c r="F462" s="13" t="n"/>
      <c r="G462" s="13" t="n"/>
      <c r="H462" s="15">
        <f>IF(E462="","",IF(OR(D462="Equipment or other capital purchase (line 13)",D462="Home office (ask your accountant) (line 30)",D462="Owner draw or personal (not deductible)",D462="Sales tax remitted to your state (if you collect it)"),0,E462))</f>
        <v/>
      </c>
    </row>
    <row r="463">
      <c r="A463" s="12" t="n"/>
      <c r="B463" s="13" t="n"/>
      <c r="C463" s="13" t="n"/>
      <c r="D463" s="13" t="n"/>
      <c r="E463" s="14" t="n"/>
      <c r="F463" s="13" t="n"/>
      <c r="G463" s="13" t="n"/>
      <c r="H463" s="15">
        <f>IF(E463="","",IF(OR(D463="Equipment or other capital purchase (line 13)",D463="Home office (ask your accountant) (line 30)",D463="Owner draw or personal (not deductible)",D463="Sales tax remitted to your state (if you collect it)"),0,E463))</f>
        <v/>
      </c>
    </row>
    <row r="464">
      <c r="A464" s="12" t="n"/>
      <c r="B464" s="13" t="n"/>
      <c r="C464" s="13" t="n"/>
      <c r="D464" s="13" t="n"/>
      <c r="E464" s="14" t="n"/>
      <c r="F464" s="13" t="n"/>
      <c r="G464" s="13" t="n"/>
      <c r="H464" s="15">
        <f>IF(E464="","",IF(OR(D464="Equipment or other capital purchase (line 13)",D464="Home office (ask your accountant) (line 30)",D464="Owner draw or personal (not deductible)",D464="Sales tax remitted to your state (if you collect it)"),0,E464))</f>
        <v/>
      </c>
    </row>
    <row r="465">
      <c r="A465" s="12" t="n"/>
      <c r="B465" s="13" t="n"/>
      <c r="C465" s="13" t="n"/>
      <c r="D465" s="13" t="n"/>
      <c r="E465" s="14" t="n"/>
      <c r="F465" s="13" t="n"/>
      <c r="G465" s="13" t="n"/>
      <c r="H465" s="15">
        <f>IF(E465="","",IF(OR(D465="Equipment or other capital purchase (line 13)",D465="Home office (ask your accountant) (line 30)",D465="Owner draw or personal (not deductible)",D465="Sales tax remitted to your state (if you collect it)"),0,E465))</f>
        <v/>
      </c>
    </row>
    <row r="466">
      <c r="A466" s="12" t="n"/>
      <c r="B466" s="13" t="n"/>
      <c r="C466" s="13" t="n"/>
      <c r="D466" s="13" t="n"/>
      <c r="E466" s="14" t="n"/>
      <c r="F466" s="13" t="n"/>
      <c r="G466" s="13" t="n"/>
      <c r="H466" s="15">
        <f>IF(E466="","",IF(OR(D466="Equipment or other capital purchase (line 13)",D466="Home office (ask your accountant) (line 30)",D466="Owner draw or personal (not deductible)",D466="Sales tax remitted to your state (if you collect it)"),0,E466))</f>
        <v/>
      </c>
    </row>
    <row r="467">
      <c r="A467" s="12" t="n"/>
      <c r="B467" s="13" t="n"/>
      <c r="C467" s="13" t="n"/>
      <c r="D467" s="13" t="n"/>
      <c r="E467" s="14" t="n"/>
      <c r="F467" s="13" t="n"/>
      <c r="G467" s="13" t="n"/>
      <c r="H467" s="15">
        <f>IF(E467="","",IF(OR(D467="Equipment or other capital purchase (line 13)",D467="Home office (ask your accountant) (line 30)",D467="Owner draw or personal (not deductible)",D467="Sales tax remitted to your state (if you collect it)"),0,E467))</f>
        <v/>
      </c>
    </row>
    <row r="468">
      <c r="A468" s="12" t="n"/>
      <c r="B468" s="13" t="n"/>
      <c r="C468" s="13" t="n"/>
      <c r="D468" s="13" t="n"/>
      <c r="E468" s="14" t="n"/>
      <c r="F468" s="13" t="n"/>
      <c r="G468" s="13" t="n"/>
      <c r="H468" s="15">
        <f>IF(E468="","",IF(OR(D468="Equipment or other capital purchase (line 13)",D468="Home office (ask your accountant) (line 30)",D468="Owner draw or personal (not deductible)",D468="Sales tax remitted to your state (if you collect it)"),0,E468))</f>
        <v/>
      </c>
    </row>
    <row r="469">
      <c r="A469" s="12" t="n"/>
      <c r="B469" s="13" t="n"/>
      <c r="C469" s="13" t="n"/>
      <c r="D469" s="13" t="n"/>
      <c r="E469" s="14" t="n"/>
      <c r="F469" s="13" t="n"/>
      <c r="G469" s="13" t="n"/>
      <c r="H469" s="15">
        <f>IF(E469="","",IF(OR(D469="Equipment or other capital purchase (line 13)",D469="Home office (ask your accountant) (line 30)",D469="Owner draw or personal (not deductible)",D469="Sales tax remitted to your state (if you collect it)"),0,E469))</f>
        <v/>
      </c>
    </row>
    <row r="470">
      <c r="A470" s="12" t="n"/>
      <c r="B470" s="13" t="n"/>
      <c r="C470" s="13" t="n"/>
      <c r="D470" s="13" t="n"/>
      <c r="E470" s="14" t="n"/>
      <c r="F470" s="13" t="n"/>
      <c r="G470" s="13" t="n"/>
      <c r="H470" s="15">
        <f>IF(E470="","",IF(OR(D470="Equipment or other capital purchase (line 13)",D470="Home office (ask your accountant) (line 30)",D470="Owner draw or personal (not deductible)",D470="Sales tax remitted to your state (if you collect it)"),0,E470))</f>
        <v/>
      </c>
    </row>
    <row r="471">
      <c r="A471" s="12" t="n"/>
      <c r="B471" s="13" t="n"/>
      <c r="C471" s="13" t="n"/>
      <c r="D471" s="13" t="n"/>
      <c r="E471" s="14" t="n"/>
      <c r="F471" s="13" t="n"/>
      <c r="G471" s="13" t="n"/>
      <c r="H471" s="15">
        <f>IF(E471="","",IF(OR(D471="Equipment or other capital purchase (line 13)",D471="Home office (ask your accountant) (line 30)",D471="Owner draw or personal (not deductible)",D471="Sales tax remitted to your state (if you collect it)"),0,E471))</f>
        <v/>
      </c>
    </row>
    <row r="472">
      <c r="A472" s="12" t="n"/>
      <c r="B472" s="13" t="n"/>
      <c r="C472" s="13" t="n"/>
      <c r="D472" s="13" t="n"/>
      <c r="E472" s="14" t="n"/>
      <c r="F472" s="13" t="n"/>
      <c r="G472" s="13" t="n"/>
      <c r="H472" s="15">
        <f>IF(E472="","",IF(OR(D472="Equipment or other capital purchase (line 13)",D472="Home office (ask your accountant) (line 30)",D472="Owner draw or personal (not deductible)",D472="Sales tax remitted to your state (if you collect it)"),0,E472))</f>
        <v/>
      </c>
    </row>
    <row r="473">
      <c r="A473" s="12" t="n"/>
      <c r="B473" s="13" t="n"/>
      <c r="C473" s="13" t="n"/>
      <c r="D473" s="13" t="n"/>
      <c r="E473" s="14" t="n"/>
      <c r="F473" s="13" t="n"/>
      <c r="G473" s="13" t="n"/>
      <c r="H473" s="15">
        <f>IF(E473="","",IF(OR(D473="Equipment or other capital purchase (line 13)",D473="Home office (ask your accountant) (line 30)",D473="Owner draw or personal (not deductible)",D473="Sales tax remitted to your state (if you collect it)"),0,E473))</f>
        <v/>
      </c>
    </row>
    <row r="474">
      <c r="A474" s="12" t="n"/>
      <c r="B474" s="13" t="n"/>
      <c r="C474" s="13" t="n"/>
      <c r="D474" s="13" t="n"/>
      <c r="E474" s="14" t="n"/>
      <c r="F474" s="13" t="n"/>
      <c r="G474" s="13" t="n"/>
      <c r="H474" s="15">
        <f>IF(E474="","",IF(OR(D474="Equipment or other capital purchase (line 13)",D474="Home office (ask your accountant) (line 30)",D474="Owner draw or personal (not deductible)",D474="Sales tax remitted to your state (if you collect it)"),0,E474))</f>
        <v/>
      </c>
    </row>
    <row r="475">
      <c r="A475" s="12" t="n"/>
      <c r="B475" s="13" t="n"/>
      <c r="C475" s="13" t="n"/>
      <c r="D475" s="13" t="n"/>
      <c r="E475" s="14" t="n"/>
      <c r="F475" s="13" t="n"/>
      <c r="G475" s="13" t="n"/>
      <c r="H475" s="15">
        <f>IF(E475="","",IF(OR(D475="Equipment or other capital purchase (line 13)",D475="Home office (ask your accountant) (line 30)",D475="Owner draw or personal (not deductible)",D475="Sales tax remitted to your state (if you collect it)"),0,E475))</f>
        <v/>
      </c>
    </row>
    <row r="476">
      <c r="A476" s="12" t="n"/>
      <c r="B476" s="13" t="n"/>
      <c r="C476" s="13" t="n"/>
      <c r="D476" s="13" t="n"/>
      <c r="E476" s="14" t="n"/>
      <c r="F476" s="13" t="n"/>
      <c r="G476" s="13" t="n"/>
      <c r="H476" s="15">
        <f>IF(E476="","",IF(OR(D476="Equipment or other capital purchase (line 13)",D476="Home office (ask your accountant) (line 30)",D476="Owner draw or personal (not deductible)",D476="Sales tax remitted to your state (if you collect it)"),0,E476))</f>
        <v/>
      </c>
    </row>
    <row r="477">
      <c r="A477" s="12" t="n"/>
      <c r="B477" s="13" t="n"/>
      <c r="C477" s="13" t="n"/>
      <c r="D477" s="13" t="n"/>
      <c r="E477" s="14" t="n"/>
      <c r="F477" s="13" t="n"/>
      <c r="G477" s="13" t="n"/>
      <c r="H477" s="15">
        <f>IF(E477="","",IF(OR(D477="Equipment or other capital purchase (line 13)",D477="Home office (ask your accountant) (line 30)",D477="Owner draw or personal (not deductible)",D477="Sales tax remitted to your state (if you collect it)"),0,E477))</f>
        <v/>
      </c>
    </row>
    <row r="478">
      <c r="A478" s="12" t="n"/>
      <c r="B478" s="13" t="n"/>
      <c r="C478" s="13" t="n"/>
      <c r="D478" s="13" t="n"/>
      <c r="E478" s="14" t="n"/>
      <c r="F478" s="13" t="n"/>
      <c r="G478" s="13" t="n"/>
      <c r="H478" s="15">
        <f>IF(E478="","",IF(OR(D478="Equipment or other capital purchase (line 13)",D478="Home office (ask your accountant) (line 30)",D478="Owner draw or personal (not deductible)",D478="Sales tax remitted to your state (if you collect it)"),0,E478))</f>
        <v/>
      </c>
    </row>
    <row r="479">
      <c r="A479" s="12" t="n"/>
      <c r="B479" s="13" t="n"/>
      <c r="C479" s="13" t="n"/>
      <c r="D479" s="13" t="n"/>
      <c r="E479" s="14" t="n"/>
      <c r="F479" s="13" t="n"/>
      <c r="G479" s="13" t="n"/>
      <c r="H479" s="15">
        <f>IF(E479="","",IF(OR(D479="Equipment or other capital purchase (line 13)",D479="Home office (ask your accountant) (line 30)",D479="Owner draw or personal (not deductible)",D479="Sales tax remitted to your state (if you collect it)"),0,E479))</f>
        <v/>
      </c>
    </row>
    <row r="480">
      <c r="A480" s="12" t="n"/>
      <c r="B480" s="13" t="n"/>
      <c r="C480" s="13" t="n"/>
      <c r="D480" s="13" t="n"/>
      <c r="E480" s="14" t="n"/>
      <c r="F480" s="13" t="n"/>
      <c r="G480" s="13" t="n"/>
      <c r="H480" s="15">
        <f>IF(E480="","",IF(OR(D480="Equipment or other capital purchase (line 13)",D480="Home office (ask your accountant) (line 30)",D480="Owner draw or personal (not deductible)",D480="Sales tax remitted to your state (if you collect it)"),0,E480))</f>
        <v/>
      </c>
    </row>
    <row r="481">
      <c r="A481" s="12" t="n"/>
      <c r="B481" s="13" t="n"/>
      <c r="C481" s="13" t="n"/>
      <c r="D481" s="13" t="n"/>
      <c r="E481" s="14" t="n"/>
      <c r="F481" s="13" t="n"/>
      <c r="G481" s="13" t="n"/>
      <c r="H481" s="15">
        <f>IF(E481="","",IF(OR(D481="Equipment or other capital purchase (line 13)",D481="Home office (ask your accountant) (line 30)",D481="Owner draw or personal (not deductible)",D481="Sales tax remitted to your state (if you collect it)"),0,E481))</f>
        <v/>
      </c>
    </row>
    <row r="482">
      <c r="A482" s="12" t="n"/>
      <c r="B482" s="13" t="n"/>
      <c r="C482" s="13" t="n"/>
      <c r="D482" s="13" t="n"/>
      <c r="E482" s="14" t="n"/>
      <c r="F482" s="13" t="n"/>
      <c r="G482" s="13" t="n"/>
      <c r="H482" s="15">
        <f>IF(E482="","",IF(OR(D482="Equipment or other capital purchase (line 13)",D482="Home office (ask your accountant) (line 30)",D482="Owner draw or personal (not deductible)",D482="Sales tax remitted to your state (if you collect it)"),0,E482))</f>
        <v/>
      </c>
    </row>
    <row r="483">
      <c r="A483" s="12" t="n"/>
      <c r="B483" s="13" t="n"/>
      <c r="C483" s="13" t="n"/>
      <c r="D483" s="13" t="n"/>
      <c r="E483" s="14" t="n"/>
      <c r="F483" s="13" t="n"/>
      <c r="G483" s="13" t="n"/>
      <c r="H483" s="15">
        <f>IF(E483="","",IF(OR(D483="Equipment or other capital purchase (line 13)",D483="Home office (ask your accountant) (line 30)",D483="Owner draw or personal (not deductible)",D483="Sales tax remitted to your state (if you collect it)"),0,E483))</f>
        <v/>
      </c>
    </row>
    <row r="484">
      <c r="A484" s="12" t="n"/>
      <c r="B484" s="13" t="n"/>
      <c r="C484" s="13" t="n"/>
      <c r="D484" s="13" t="n"/>
      <c r="E484" s="14" t="n"/>
      <c r="F484" s="13" t="n"/>
      <c r="G484" s="13" t="n"/>
      <c r="H484" s="15">
        <f>IF(E484="","",IF(OR(D484="Equipment or other capital purchase (line 13)",D484="Home office (ask your accountant) (line 30)",D484="Owner draw or personal (not deductible)",D484="Sales tax remitted to your state (if you collect it)"),0,E484))</f>
        <v/>
      </c>
    </row>
    <row r="485">
      <c r="A485" s="12" t="n"/>
      <c r="B485" s="13" t="n"/>
      <c r="C485" s="13" t="n"/>
      <c r="D485" s="13" t="n"/>
      <c r="E485" s="14" t="n"/>
      <c r="F485" s="13" t="n"/>
      <c r="G485" s="13" t="n"/>
      <c r="H485" s="15">
        <f>IF(E485="","",IF(OR(D485="Equipment or other capital purchase (line 13)",D485="Home office (ask your accountant) (line 30)",D485="Owner draw or personal (not deductible)",D485="Sales tax remitted to your state (if you collect it)"),0,E485))</f>
        <v/>
      </c>
    </row>
    <row r="486">
      <c r="A486" s="12" t="n"/>
      <c r="B486" s="13" t="n"/>
      <c r="C486" s="13" t="n"/>
      <c r="D486" s="13" t="n"/>
      <c r="E486" s="14" t="n"/>
      <c r="F486" s="13" t="n"/>
      <c r="G486" s="13" t="n"/>
      <c r="H486" s="15">
        <f>IF(E486="","",IF(OR(D486="Equipment or other capital purchase (line 13)",D486="Home office (ask your accountant) (line 30)",D486="Owner draw or personal (not deductible)",D486="Sales tax remitted to your state (if you collect it)"),0,E486))</f>
        <v/>
      </c>
    </row>
    <row r="487">
      <c r="A487" s="12" t="n"/>
      <c r="B487" s="13" t="n"/>
      <c r="C487" s="13" t="n"/>
      <c r="D487" s="13" t="n"/>
      <c r="E487" s="14" t="n"/>
      <c r="F487" s="13" t="n"/>
      <c r="G487" s="13" t="n"/>
      <c r="H487" s="15">
        <f>IF(E487="","",IF(OR(D487="Equipment or other capital purchase (line 13)",D487="Home office (ask your accountant) (line 30)",D487="Owner draw or personal (not deductible)",D487="Sales tax remitted to your state (if you collect it)"),0,E487))</f>
        <v/>
      </c>
    </row>
    <row r="488">
      <c r="A488" s="12" t="n"/>
      <c r="B488" s="13" t="n"/>
      <c r="C488" s="13" t="n"/>
      <c r="D488" s="13" t="n"/>
      <c r="E488" s="14" t="n"/>
      <c r="F488" s="13" t="n"/>
      <c r="G488" s="13" t="n"/>
      <c r="H488" s="15">
        <f>IF(E488="","",IF(OR(D488="Equipment or other capital purchase (line 13)",D488="Home office (ask your accountant) (line 30)",D488="Owner draw or personal (not deductible)",D488="Sales tax remitted to your state (if you collect it)"),0,E488))</f>
        <v/>
      </c>
    </row>
    <row r="489">
      <c r="A489" s="12" t="n"/>
      <c r="B489" s="13" t="n"/>
      <c r="C489" s="13" t="n"/>
      <c r="D489" s="13" t="n"/>
      <c r="E489" s="14" t="n"/>
      <c r="F489" s="13" t="n"/>
      <c r="G489" s="13" t="n"/>
      <c r="H489" s="15">
        <f>IF(E489="","",IF(OR(D489="Equipment or other capital purchase (line 13)",D489="Home office (ask your accountant) (line 30)",D489="Owner draw or personal (not deductible)",D489="Sales tax remitted to your state (if you collect it)"),0,E489))</f>
        <v/>
      </c>
    </row>
    <row r="490">
      <c r="A490" s="12" t="n"/>
      <c r="B490" s="13" t="n"/>
      <c r="C490" s="13" t="n"/>
      <c r="D490" s="13" t="n"/>
      <c r="E490" s="14" t="n"/>
      <c r="F490" s="13" t="n"/>
      <c r="G490" s="13" t="n"/>
      <c r="H490" s="15">
        <f>IF(E490="","",IF(OR(D490="Equipment or other capital purchase (line 13)",D490="Home office (ask your accountant) (line 30)",D490="Owner draw or personal (not deductible)",D490="Sales tax remitted to your state (if you collect it)"),0,E490))</f>
        <v/>
      </c>
    </row>
    <row r="491">
      <c r="A491" s="12" t="n"/>
      <c r="B491" s="13" t="n"/>
      <c r="C491" s="13" t="n"/>
      <c r="D491" s="13" t="n"/>
      <c r="E491" s="14" t="n"/>
      <c r="F491" s="13" t="n"/>
      <c r="G491" s="13" t="n"/>
      <c r="H491" s="15">
        <f>IF(E491="","",IF(OR(D491="Equipment or other capital purchase (line 13)",D491="Home office (ask your accountant) (line 30)",D491="Owner draw or personal (not deductible)",D491="Sales tax remitted to your state (if you collect it)"),0,E491))</f>
        <v/>
      </c>
    </row>
    <row r="492">
      <c r="A492" s="12" t="n"/>
      <c r="B492" s="13" t="n"/>
      <c r="C492" s="13" t="n"/>
      <c r="D492" s="13" t="n"/>
      <c r="E492" s="14" t="n"/>
      <c r="F492" s="13" t="n"/>
      <c r="G492" s="13" t="n"/>
      <c r="H492" s="15">
        <f>IF(E492="","",IF(OR(D492="Equipment or other capital purchase (line 13)",D492="Home office (ask your accountant) (line 30)",D492="Owner draw or personal (not deductible)",D492="Sales tax remitted to your state (if you collect it)"),0,E492))</f>
        <v/>
      </c>
    </row>
    <row r="493">
      <c r="A493" s="12" t="n"/>
      <c r="B493" s="13" t="n"/>
      <c r="C493" s="13" t="n"/>
      <c r="D493" s="13" t="n"/>
      <c r="E493" s="14" t="n"/>
      <c r="F493" s="13" t="n"/>
      <c r="G493" s="13" t="n"/>
      <c r="H493" s="15">
        <f>IF(E493="","",IF(OR(D493="Equipment or other capital purchase (line 13)",D493="Home office (ask your accountant) (line 30)",D493="Owner draw or personal (not deductible)",D493="Sales tax remitted to your state (if you collect it)"),0,E493))</f>
        <v/>
      </c>
    </row>
    <row r="494">
      <c r="A494" s="12" t="n"/>
      <c r="B494" s="13" t="n"/>
      <c r="C494" s="13" t="n"/>
      <c r="D494" s="13" t="n"/>
      <c r="E494" s="14" t="n"/>
      <c r="F494" s="13" t="n"/>
      <c r="G494" s="13" t="n"/>
      <c r="H494" s="15">
        <f>IF(E494="","",IF(OR(D494="Equipment or other capital purchase (line 13)",D494="Home office (ask your accountant) (line 30)",D494="Owner draw or personal (not deductible)",D494="Sales tax remitted to your state (if you collect it)"),0,E494))</f>
        <v/>
      </c>
    </row>
    <row r="495">
      <c r="A495" s="12" t="n"/>
      <c r="B495" s="13" t="n"/>
      <c r="C495" s="13" t="n"/>
      <c r="D495" s="13" t="n"/>
      <c r="E495" s="14" t="n"/>
      <c r="F495" s="13" t="n"/>
      <c r="G495" s="13" t="n"/>
      <c r="H495" s="15">
        <f>IF(E495="","",IF(OR(D495="Equipment or other capital purchase (line 13)",D495="Home office (ask your accountant) (line 30)",D495="Owner draw or personal (not deductible)",D495="Sales tax remitted to your state (if you collect it)"),0,E495))</f>
        <v/>
      </c>
    </row>
    <row r="496">
      <c r="A496" s="12" t="n"/>
      <c r="B496" s="13" t="n"/>
      <c r="C496" s="13" t="n"/>
      <c r="D496" s="13" t="n"/>
      <c r="E496" s="14" t="n"/>
      <c r="F496" s="13" t="n"/>
      <c r="G496" s="13" t="n"/>
      <c r="H496" s="15">
        <f>IF(E496="","",IF(OR(D496="Equipment or other capital purchase (line 13)",D496="Home office (ask your accountant) (line 30)",D496="Owner draw or personal (not deductible)",D496="Sales tax remitted to your state (if you collect it)"),0,E496))</f>
        <v/>
      </c>
    </row>
    <row r="497">
      <c r="A497" s="12" t="n"/>
      <c r="B497" s="13" t="n"/>
      <c r="C497" s="13" t="n"/>
      <c r="D497" s="13" t="n"/>
      <c r="E497" s="14" t="n"/>
      <c r="F497" s="13" t="n"/>
      <c r="G497" s="13" t="n"/>
      <c r="H497" s="15">
        <f>IF(E497="","",IF(OR(D497="Equipment or other capital purchase (line 13)",D497="Home office (ask your accountant) (line 30)",D497="Owner draw or personal (not deductible)",D497="Sales tax remitted to your state (if you collect it)"),0,E497))</f>
        <v/>
      </c>
    </row>
    <row r="498">
      <c r="A498" s="12" t="n"/>
      <c r="B498" s="13" t="n"/>
      <c r="C498" s="13" t="n"/>
      <c r="D498" s="13" t="n"/>
      <c r="E498" s="14" t="n"/>
      <c r="F498" s="13" t="n"/>
      <c r="G498" s="13" t="n"/>
      <c r="H498" s="15">
        <f>IF(E498="","",IF(OR(D498="Equipment or other capital purchase (line 13)",D498="Home office (ask your accountant) (line 30)",D498="Owner draw or personal (not deductible)",D498="Sales tax remitted to your state (if you collect it)"),0,E498))</f>
        <v/>
      </c>
    </row>
    <row r="499">
      <c r="A499" s="12" t="n"/>
      <c r="B499" s="13" t="n"/>
      <c r="C499" s="13" t="n"/>
      <c r="D499" s="13" t="n"/>
      <c r="E499" s="14" t="n"/>
      <c r="F499" s="13" t="n"/>
      <c r="G499" s="13" t="n"/>
      <c r="H499" s="15">
        <f>IF(E499="","",IF(OR(D499="Equipment or other capital purchase (line 13)",D499="Home office (ask your accountant) (line 30)",D499="Owner draw or personal (not deductible)",D499="Sales tax remitted to your state (if you collect it)"),0,E499))</f>
        <v/>
      </c>
    </row>
    <row r="500">
      <c r="A500" s="12" t="n"/>
      <c r="B500" s="13" t="n"/>
      <c r="C500" s="13" t="n"/>
      <c r="D500" s="13" t="n"/>
      <c r="E500" s="14" t="n"/>
      <c r="F500" s="13" t="n"/>
      <c r="G500" s="13" t="n"/>
      <c r="H500" s="15">
        <f>IF(E500="","",IF(OR(D500="Equipment or other capital purchase (line 13)",D500="Home office (ask your accountant) (line 30)",D500="Owner draw or personal (not deductible)",D500="Sales tax remitted to your state (if you collect it)"),0,E500))</f>
        <v/>
      </c>
    </row>
    <row r="501">
      <c r="A501" s="12" t="n"/>
      <c r="B501" s="13" t="n"/>
      <c r="C501" s="13" t="n"/>
      <c r="D501" s="13" t="n"/>
      <c r="E501" s="14" t="n"/>
      <c r="F501" s="13" t="n"/>
      <c r="G501" s="13" t="n"/>
      <c r="H501" s="15">
        <f>IF(E501="","",IF(OR(D501="Equipment or other capital purchase (line 13)",D501="Home office (ask your accountant) (line 30)",D501="Owner draw or personal (not deductible)",D501="Sales tax remitted to your state (if you collect it)"),0,E501))</f>
        <v/>
      </c>
    </row>
    <row r="502">
      <c r="A502" s="12" t="n"/>
      <c r="B502" s="13" t="n"/>
      <c r="C502" s="13" t="n"/>
      <c r="D502" s="13" t="n"/>
      <c r="E502" s="14" t="n"/>
      <c r="F502" s="13" t="n"/>
      <c r="G502" s="13" t="n"/>
      <c r="H502" s="15">
        <f>IF(E502="","",IF(OR(D502="Equipment or other capital purchase (line 13)",D502="Home office (ask your accountant) (line 30)",D502="Owner draw or personal (not deductible)",D502="Sales tax remitted to your state (if you collect it)"),0,E502))</f>
        <v/>
      </c>
    </row>
    <row r="503">
      <c r="A503" s="12" t="n"/>
      <c r="B503" s="13" t="n"/>
      <c r="C503" s="13" t="n"/>
      <c r="D503" s="13" t="n"/>
      <c r="E503" s="14" t="n"/>
      <c r="F503" s="13" t="n"/>
      <c r="G503" s="13" t="n"/>
      <c r="H503" s="15">
        <f>IF(E503="","",IF(OR(D503="Equipment or other capital purchase (line 13)",D503="Home office (ask your accountant) (line 30)",D503="Owner draw or personal (not deductible)",D503="Sales tax remitted to your state (if you collect it)"),0,E503))</f>
        <v/>
      </c>
    </row>
    <row r="504">
      <c r="A504" s="12" t="n"/>
      <c r="B504" s="13" t="n"/>
      <c r="C504" s="13" t="n"/>
      <c r="D504" s="13" t="n"/>
      <c r="E504" s="14" t="n"/>
      <c r="F504" s="13" t="n"/>
      <c r="G504" s="13" t="n"/>
      <c r="H504" s="15">
        <f>IF(E504="","",IF(OR(D504="Equipment or other capital purchase (line 13)",D504="Home office (ask your accountant) (line 30)",D504="Owner draw or personal (not deductible)",D504="Sales tax remitted to your state (if you collect it)"),0,E504))</f>
        <v/>
      </c>
    </row>
  </sheetData>
  <autoFilter ref="A4:H504"/>
  <conditionalFormatting sqref="G5:G504">
    <cfRule type="expression" priority="1" dxfId="0">
      <formula>G5="No"</formula>
    </cfRule>
  </conditionalFormatting>
  <dataValidations count="3">
    <dataValidation sqref="D5:D504" showDropDown="0" showInputMessage="0" showErrorMessage="0" allowBlank="1" type="list">
      <formula1>=Lists!$H$2:$H$24</formula1>
    </dataValidation>
    <dataValidation sqref="F5:F504" showDropDown="0" showInputMessage="0" showErrorMessage="0" allowBlank="1" type="list">
      <formula1>=Lists!$C$2:$C$7</formula1>
    </dataValidation>
    <dataValidation sqref="G5:G504" showDropDown="0" showInputMessage="0" showErrorMessage="0" allowBlank="1" type="list">
      <formula1>=Lists!$J$2:$J$3</formula1>
    </dataValidation>
  </dataValidations>
  <pageMargins left="0.75" right="0.75" top="1" bottom="1" header="0.5" footer="0.5"/>
</worksheet>
</file>

<file path=xl/worksheets/sheet5.xml><?xml version="1.0" encoding="utf-8"?>
<worksheet xmlns="http://schemas.openxmlformats.org/spreadsheetml/2006/main">
  <sheetPr>
    <tabColor rgb="001F3A5F"/>
    <outlinePr summaryBelow="1" summaryRight="1"/>
    <pageSetUpPr/>
  </sheetPr>
  <dimension ref="A1:G504"/>
  <sheetViews>
    <sheetView workbookViewId="0">
      <pane ySplit="4" topLeftCell="A5" activePane="bottomLeft" state="frozen"/>
      <selection pane="bottomLeft" activeCell="A1" sqref="A1"/>
    </sheetView>
  </sheetViews>
  <sheetFormatPr baseColWidth="8" defaultRowHeight="15"/>
  <cols>
    <col width="12" customWidth="1" min="1" max="1"/>
    <col width="34" customWidth="1" min="2" max="2"/>
    <col width="22" customWidth="1" min="3" max="3"/>
    <col width="22" customWidth="1" min="4" max="4"/>
    <col width="10" customWidth="1" min="5" max="5"/>
    <col width="13" customWidth="1" min="6" max="6"/>
    <col width="14" customWidth="1" min="7" max="7"/>
  </cols>
  <sheetData>
    <row r="1">
      <c r="A1" s="1" t="inlineStr">
        <is>
          <t>Mileage Log (optional)</t>
        </is>
      </c>
    </row>
    <row r="2">
      <c r="A2" s="2" t="inlineStr">
        <is>
          <t>One row per business trip. Commuting from home to a regular workplace does not count.</t>
        </is>
      </c>
    </row>
    <row r="4" ht="32" customHeight="1">
      <c r="A4" s="11" t="inlineStr">
        <is>
          <t>Date</t>
        </is>
      </c>
      <c r="B4" s="11" t="inlineStr">
        <is>
          <t>Business purpose</t>
        </is>
      </c>
      <c r="C4" s="11" t="inlineStr">
        <is>
          <t>From</t>
        </is>
      </c>
      <c r="D4" s="11" t="inlineStr">
        <is>
          <t>To</t>
        </is>
      </c>
      <c r="E4" s="11" t="inlineStr">
        <is>
          <t>Miles</t>
        </is>
      </c>
      <c r="F4" s="11" t="inlineStr">
        <is>
          <t>Rate per mile</t>
        </is>
      </c>
      <c r="G4" s="11" t="inlineStr">
        <is>
          <t>Deduction</t>
        </is>
      </c>
    </row>
    <row r="5">
      <c r="A5" s="12" t="n"/>
      <c r="B5" s="13" t="n"/>
      <c r="C5" s="13" t="n"/>
      <c r="D5" s="13" t="n"/>
      <c r="E5" s="16" t="n"/>
      <c r="F5" s="17">
        <f>IF(OR(A5="",E5=""),"",IF(AND(Setup!$B$10&lt;&gt;"",Setup!$B$11&lt;&gt;"",A5&gt;=Setup!$B$11),Setup!$B$10,IF(Setup!$B$9="","",Setup!$B$9)))</f>
        <v/>
      </c>
      <c r="G5" s="15">
        <f>IF(OR(F5="",E5=""),"",ROUND(E5*F5,2))</f>
        <v/>
      </c>
    </row>
    <row r="6">
      <c r="A6" s="12" t="n"/>
      <c r="B6" s="13" t="n"/>
      <c r="C6" s="13" t="n"/>
      <c r="D6" s="13" t="n"/>
      <c r="E6" s="16" t="n"/>
      <c r="F6" s="17">
        <f>IF(OR(A6="",E6=""),"",IF(AND(Setup!$B$10&lt;&gt;"",Setup!$B$11&lt;&gt;"",A6&gt;=Setup!$B$11),Setup!$B$10,IF(Setup!$B$9="","",Setup!$B$9)))</f>
        <v/>
      </c>
      <c r="G6" s="15">
        <f>IF(OR(F6="",E6=""),"",ROUND(E6*F6,2))</f>
        <v/>
      </c>
    </row>
    <row r="7">
      <c r="A7" s="12" t="n"/>
      <c r="B7" s="13" t="n"/>
      <c r="C7" s="13" t="n"/>
      <c r="D7" s="13" t="n"/>
      <c r="E7" s="16" t="n"/>
      <c r="F7" s="17">
        <f>IF(OR(A7="",E7=""),"",IF(AND(Setup!$B$10&lt;&gt;"",Setup!$B$11&lt;&gt;"",A7&gt;=Setup!$B$11),Setup!$B$10,IF(Setup!$B$9="","",Setup!$B$9)))</f>
        <v/>
      </c>
      <c r="G7" s="15">
        <f>IF(OR(F7="",E7=""),"",ROUND(E7*F7,2))</f>
        <v/>
      </c>
    </row>
    <row r="8">
      <c r="A8" s="12" t="n"/>
      <c r="B8" s="13" t="n"/>
      <c r="C8" s="13" t="n"/>
      <c r="D8" s="13" t="n"/>
      <c r="E8" s="16" t="n"/>
      <c r="F8" s="17">
        <f>IF(OR(A8="",E8=""),"",IF(AND(Setup!$B$10&lt;&gt;"",Setup!$B$11&lt;&gt;"",A8&gt;=Setup!$B$11),Setup!$B$10,IF(Setup!$B$9="","",Setup!$B$9)))</f>
        <v/>
      </c>
      <c r="G8" s="15">
        <f>IF(OR(F8="",E8=""),"",ROUND(E8*F8,2))</f>
        <v/>
      </c>
    </row>
    <row r="9">
      <c r="A9" s="12" t="n"/>
      <c r="B9" s="13" t="n"/>
      <c r="C9" s="13" t="n"/>
      <c r="D9" s="13" t="n"/>
      <c r="E9" s="16" t="n"/>
      <c r="F9" s="17">
        <f>IF(OR(A9="",E9=""),"",IF(AND(Setup!$B$10&lt;&gt;"",Setup!$B$11&lt;&gt;"",A9&gt;=Setup!$B$11),Setup!$B$10,IF(Setup!$B$9="","",Setup!$B$9)))</f>
        <v/>
      </c>
      <c r="G9" s="15">
        <f>IF(OR(F9="",E9=""),"",ROUND(E9*F9,2))</f>
        <v/>
      </c>
    </row>
    <row r="10">
      <c r="A10" s="12" t="n"/>
      <c r="B10" s="13" t="n"/>
      <c r="C10" s="13" t="n"/>
      <c r="D10" s="13" t="n"/>
      <c r="E10" s="16" t="n"/>
      <c r="F10" s="17">
        <f>IF(OR(A10="",E10=""),"",IF(AND(Setup!$B$10&lt;&gt;"",Setup!$B$11&lt;&gt;"",A10&gt;=Setup!$B$11),Setup!$B$10,IF(Setup!$B$9="","",Setup!$B$9)))</f>
        <v/>
      </c>
      <c r="G10" s="15">
        <f>IF(OR(F10="",E10=""),"",ROUND(E10*F10,2))</f>
        <v/>
      </c>
    </row>
    <row r="11">
      <c r="A11" s="12" t="n"/>
      <c r="B11" s="13" t="n"/>
      <c r="C11" s="13" t="n"/>
      <c r="D11" s="13" t="n"/>
      <c r="E11" s="16" t="n"/>
      <c r="F11" s="17">
        <f>IF(OR(A11="",E11=""),"",IF(AND(Setup!$B$10&lt;&gt;"",Setup!$B$11&lt;&gt;"",A11&gt;=Setup!$B$11),Setup!$B$10,IF(Setup!$B$9="","",Setup!$B$9)))</f>
        <v/>
      </c>
      <c r="G11" s="15">
        <f>IF(OR(F11="",E11=""),"",ROUND(E11*F11,2))</f>
        <v/>
      </c>
    </row>
    <row r="12">
      <c r="A12" s="12" t="n"/>
      <c r="B12" s="13" t="n"/>
      <c r="C12" s="13" t="n"/>
      <c r="D12" s="13" t="n"/>
      <c r="E12" s="16" t="n"/>
      <c r="F12" s="17">
        <f>IF(OR(A12="",E12=""),"",IF(AND(Setup!$B$10&lt;&gt;"",Setup!$B$11&lt;&gt;"",A12&gt;=Setup!$B$11),Setup!$B$10,IF(Setup!$B$9="","",Setup!$B$9)))</f>
        <v/>
      </c>
      <c r="G12" s="15">
        <f>IF(OR(F12="",E12=""),"",ROUND(E12*F12,2))</f>
        <v/>
      </c>
    </row>
    <row r="13">
      <c r="A13" s="12" t="n"/>
      <c r="B13" s="13" t="n"/>
      <c r="C13" s="13" t="n"/>
      <c r="D13" s="13" t="n"/>
      <c r="E13" s="16" t="n"/>
      <c r="F13" s="17">
        <f>IF(OR(A13="",E13=""),"",IF(AND(Setup!$B$10&lt;&gt;"",Setup!$B$11&lt;&gt;"",A13&gt;=Setup!$B$11),Setup!$B$10,IF(Setup!$B$9="","",Setup!$B$9)))</f>
        <v/>
      </c>
      <c r="G13" s="15">
        <f>IF(OR(F13="",E13=""),"",ROUND(E13*F13,2))</f>
        <v/>
      </c>
    </row>
    <row r="14">
      <c r="A14" s="12" t="n"/>
      <c r="B14" s="13" t="n"/>
      <c r="C14" s="13" t="n"/>
      <c r="D14" s="13" t="n"/>
      <c r="E14" s="16" t="n"/>
      <c r="F14" s="17">
        <f>IF(OR(A14="",E14=""),"",IF(AND(Setup!$B$10&lt;&gt;"",Setup!$B$11&lt;&gt;"",A14&gt;=Setup!$B$11),Setup!$B$10,IF(Setup!$B$9="","",Setup!$B$9)))</f>
        <v/>
      </c>
      <c r="G14" s="15">
        <f>IF(OR(F14="",E14=""),"",ROUND(E14*F14,2))</f>
        <v/>
      </c>
    </row>
    <row r="15">
      <c r="A15" s="12" t="n"/>
      <c r="B15" s="13" t="n"/>
      <c r="C15" s="13" t="n"/>
      <c r="D15" s="13" t="n"/>
      <c r="E15" s="16" t="n"/>
      <c r="F15" s="17">
        <f>IF(OR(A15="",E15=""),"",IF(AND(Setup!$B$10&lt;&gt;"",Setup!$B$11&lt;&gt;"",A15&gt;=Setup!$B$11),Setup!$B$10,IF(Setup!$B$9="","",Setup!$B$9)))</f>
        <v/>
      </c>
      <c r="G15" s="15">
        <f>IF(OR(F15="",E15=""),"",ROUND(E15*F15,2))</f>
        <v/>
      </c>
    </row>
    <row r="16">
      <c r="A16" s="12" t="n"/>
      <c r="B16" s="13" t="n"/>
      <c r="C16" s="13" t="n"/>
      <c r="D16" s="13" t="n"/>
      <c r="E16" s="16" t="n"/>
      <c r="F16" s="17">
        <f>IF(OR(A16="",E16=""),"",IF(AND(Setup!$B$10&lt;&gt;"",Setup!$B$11&lt;&gt;"",A16&gt;=Setup!$B$11),Setup!$B$10,IF(Setup!$B$9="","",Setup!$B$9)))</f>
        <v/>
      </c>
      <c r="G16" s="15">
        <f>IF(OR(F16="",E16=""),"",ROUND(E16*F16,2))</f>
        <v/>
      </c>
    </row>
    <row r="17">
      <c r="A17" s="12" t="n"/>
      <c r="B17" s="13" t="n"/>
      <c r="C17" s="13" t="n"/>
      <c r="D17" s="13" t="n"/>
      <c r="E17" s="16" t="n"/>
      <c r="F17" s="17">
        <f>IF(OR(A17="",E17=""),"",IF(AND(Setup!$B$10&lt;&gt;"",Setup!$B$11&lt;&gt;"",A17&gt;=Setup!$B$11),Setup!$B$10,IF(Setup!$B$9="","",Setup!$B$9)))</f>
        <v/>
      </c>
      <c r="G17" s="15">
        <f>IF(OR(F17="",E17=""),"",ROUND(E17*F17,2))</f>
        <v/>
      </c>
    </row>
    <row r="18">
      <c r="A18" s="12" t="n"/>
      <c r="B18" s="13" t="n"/>
      <c r="C18" s="13" t="n"/>
      <c r="D18" s="13" t="n"/>
      <c r="E18" s="16" t="n"/>
      <c r="F18" s="17">
        <f>IF(OR(A18="",E18=""),"",IF(AND(Setup!$B$10&lt;&gt;"",Setup!$B$11&lt;&gt;"",A18&gt;=Setup!$B$11),Setup!$B$10,IF(Setup!$B$9="","",Setup!$B$9)))</f>
        <v/>
      </c>
      <c r="G18" s="15">
        <f>IF(OR(F18="",E18=""),"",ROUND(E18*F18,2))</f>
        <v/>
      </c>
    </row>
    <row r="19">
      <c r="A19" s="12" t="n"/>
      <c r="B19" s="13" t="n"/>
      <c r="C19" s="13" t="n"/>
      <c r="D19" s="13" t="n"/>
      <c r="E19" s="16" t="n"/>
      <c r="F19" s="17">
        <f>IF(OR(A19="",E19=""),"",IF(AND(Setup!$B$10&lt;&gt;"",Setup!$B$11&lt;&gt;"",A19&gt;=Setup!$B$11),Setup!$B$10,IF(Setup!$B$9="","",Setup!$B$9)))</f>
        <v/>
      </c>
      <c r="G19" s="15">
        <f>IF(OR(F19="",E19=""),"",ROUND(E19*F19,2))</f>
        <v/>
      </c>
    </row>
    <row r="20">
      <c r="A20" s="12" t="n"/>
      <c r="B20" s="13" t="n"/>
      <c r="C20" s="13" t="n"/>
      <c r="D20" s="13" t="n"/>
      <c r="E20" s="16" t="n"/>
      <c r="F20" s="17">
        <f>IF(OR(A20="",E20=""),"",IF(AND(Setup!$B$10&lt;&gt;"",Setup!$B$11&lt;&gt;"",A20&gt;=Setup!$B$11),Setup!$B$10,IF(Setup!$B$9="","",Setup!$B$9)))</f>
        <v/>
      </c>
      <c r="G20" s="15">
        <f>IF(OR(F20="",E20=""),"",ROUND(E20*F20,2))</f>
        <v/>
      </c>
    </row>
    <row r="21">
      <c r="A21" s="12" t="n"/>
      <c r="B21" s="13" t="n"/>
      <c r="C21" s="13" t="n"/>
      <c r="D21" s="13" t="n"/>
      <c r="E21" s="16" t="n"/>
      <c r="F21" s="17">
        <f>IF(OR(A21="",E21=""),"",IF(AND(Setup!$B$10&lt;&gt;"",Setup!$B$11&lt;&gt;"",A21&gt;=Setup!$B$11),Setup!$B$10,IF(Setup!$B$9="","",Setup!$B$9)))</f>
        <v/>
      </c>
      <c r="G21" s="15">
        <f>IF(OR(F21="",E21=""),"",ROUND(E21*F21,2))</f>
        <v/>
      </c>
    </row>
    <row r="22">
      <c r="A22" s="12" t="n"/>
      <c r="B22" s="13" t="n"/>
      <c r="C22" s="13" t="n"/>
      <c r="D22" s="13" t="n"/>
      <c r="E22" s="16" t="n"/>
      <c r="F22" s="17">
        <f>IF(OR(A22="",E22=""),"",IF(AND(Setup!$B$10&lt;&gt;"",Setup!$B$11&lt;&gt;"",A22&gt;=Setup!$B$11),Setup!$B$10,IF(Setup!$B$9="","",Setup!$B$9)))</f>
        <v/>
      </c>
      <c r="G22" s="15">
        <f>IF(OR(F22="",E22=""),"",ROUND(E22*F22,2))</f>
        <v/>
      </c>
    </row>
    <row r="23">
      <c r="A23" s="12" t="n"/>
      <c r="B23" s="13" t="n"/>
      <c r="C23" s="13" t="n"/>
      <c r="D23" s="13" t="n"/>
      <c r="E23" s="16" t="n"/>
      <c r="F23" s="17">
        <f>IF(OR(A23="",E23=""),"",IF(AND(Setup!$B$10&lt;&gt;"",Setup!$B$11&lt;&gt;"",A23&gt;=Setup!$B$11),Setup!$B$10,IF(Setup!$B$9="","",Setup!$B$9)))</f>
        <v/>
      </c>
      <c r="G23" s="15">
        <f>IF(OR(F23="",E23=""),"",ROUND(E23*F23,2))</f>
        <v/>
      </c>
    </row>
    <row r="24">
      <c r="A24" s="12" t="n"/>
      <c r="B24" s="13" t="n"/>
      <c r="C24" s="13" t="n"/>
      <c r="D24" s="13" t="n"/>
      <c r="E24" s="16" t="n"/>
      <c r="F24" s="17">
        <f>IF(OR(A24="",E24=""),"",IF(AND(Setup!$B$10&lt;&gt;"",Setup!$B$11&lt;&gt;"",A24&gt;=Setup!$B$11),Setup!$B$10,IF(Setup!$B$9="","",Setup!$B$9)))</f>
        <v/>
      </c>
      <c r="G24" s="15">
        <f>IF(OR(F24="",E24=""),"",ROUND(E24*F24,2))</f>
        <v/>
      </c>
    </row>
    <row r="25">
      <c r="A25" s="12" t="n"/>
      <c r="B25" s="13" t="n"/>
      <c r="C25" s="13" t="n"/>
      <c r="D25" s="13" t="n"/>
      <c r="E25" s="16" t="n"/>
      <c r="F25" s="17">
        <f>IF(OR(A25="",E25=""),"",IF(AND(Setup!$B$10&lt;&gt;"",Setup!$B$11&lt;&gt;"",A25&gt;=Setup!$B$11),Setup!$B$10,IF(Setup!$B$9="","",Setup!$B$9)))</f>
        <v/>
      </c>
      <c r="G25" s="15">
        <f>IF(OR(F25="",E25=""),"",ROUND(E25*F25,2))</f>
        <v/>
      </c>
    </row>
    <row r="26">
      <c r="A26" s="12" t="n"/>
      <c r="B26" s="13" t="n"/>
      <c r="C26" s="13" t="n"/>
      <c r="D26" s="13" t="n"/>
      <c r="E26" s="16" t="n"/>
      <c r="F26" s="17">
        <f>IF(OR(A26="",E26=""),"",IF(AND(Setup!$B$10&lt;&gt;"",Setup!$B$11&lt;&gt;"",A26&gt;=Setup!$B$11),Setup!$B$10,IF(Setup!$B$9="","",Setup!$B$9)))</f>
        <v/>
      </c>
      <c r="G26" s="15">
        <f>IF(OR(F26="",E26=""),"",ROUND(E26*F26,2))</f>
        <v/>
      </c>
    </row>
    <row r="27">
      <c r="A27" s="12" t="n"/>
      <c r="B27" s="13" t="n"/>
      <c r="C27" s="13" t="n"/>
      <c r="D27" s="13" t="n"/>
      <c r="E27" s="16" t="n"/>
      <c r="F27" s="17">
        <f>IF(OR(A27="",E27=""),"",IF(AND(Setup!$B$10&lt;&gt;"",Setup!$B$11&lt;&gt;"",A27&gt;=Setup!$B$11),Setup!$B$10,IF(Setup!$B$9="","",Setup!$B$9)))</f>
        <v/>
      </c>
      <c r="G27" s="15">
        <f>IF(OR(F27="",E27=""),"",ROUND(E27*F27,2))</f>
        <v/>
      </c>
    </row>
    <row r="28">
      <c r="A28" s="12" t="n"/>
      <c r="B28" s="13" t="n"/>
      <c r="C28" s="13" t="n"/>
      <c r="D28" s="13" t="n"/>
      <c r="E28" s="16" t="n"/>
      <c r="F28" s="17">
        <f>IF(OR(A28="",E28=""),"",IF(AND(Setup!$B$10&lt;&gt;"",Setup!$B$11&lt;&gt;"",A28&gt;=Setup!$B$11),Setup!$B$10,IF(Setup!$B$9="","",Setup!$B$9)))</f>
        <v/>
      </c>
      <c r="G28" s="15">
        <f>IF(OR(F28="",E28=""),"",ROUND(E28*F28,2))</f>
        <v/>
      </c>
    </row>
    <row r="29">
      <c r="A29" s="12" t="n"/>
      <c r="B29" s="13" t="n"/>
      <c r="C29" s="13" t="n"/>
      <c r="D29" s="13" t="n"/>
      <c r="E29" s="16" t="n"/>
      <c r="F29" s="17">
        <f>IF(OR(A29="",E29=""),"",IF(AND(Setup!$B$10&lt;&gt;"",Setup!$B$11&lt;&gt;"",A29&gt;=Setup!$B$11),Setup!$B$10,IF(Setup!$B$9="","",Setup!$B$9)))</f>
        <v/>
      </c>
      <c r="G29" s="15">
        <f>IF(OR(F29="",E29=""),"",ROUND(E29*F29,2))</f>
        <v/>
      </c>
    </row>
    <row r="30">
      <c r="A30" s="12" t="n"/>
      <c r="B30" s="13" t="n"/>
      <c r="C30" s="13" t="n"/>
      <c r="D30" s="13" t="n"/>
      <c r="E30" s="16" t="n"/>
      <c r="F30" s="17">
        <f>IF(OR(A30="",E30=""),"",IF(AND(Setup!$B$10&lt;&gt;"",Setup!$B$11&lt;&gt;"",A30&gt;=Setup!$B$11),Setup!$B$10,IF(Setup!$B$9="","",Setup!$B$9)))</f>
        <v/>
      </c>
      <c r="G30" s="15">
        <f>IF(OR(F30="",E30=""),"",ROUND(E30*F30,2))</f>
        <v/>
      </c>
    </row>
    <row r="31">
      <c r="A31" s="12" t="n"/>
      <c r="B31" s="13" t="n"/>
      <c r="C31" s="13" t="n"/>
      <c r="D31" s="13" t="n"/>
      <c r="E31" s="16" t="n"/>
      <c r="F31" s="17">
        <f>IF(OR(A31="",E31=""),"",IF(AND(Setup!$B$10&lt;&gt;"",Setup!$B$11&lt;&gt;"",A31&gt;=Setup!$B$11),Setup!$B$10,IF(Setup!$B$9="","",Setup!$B$9)))</f>
        <v/>
      </c>
      <c r="G31" s="15">
        <f>IF(OR(F31="",E31=""),"",ROUND(E31*F31,2))</f>
        <v/>
      </c>
    </row>
    <row r="32">
      <c r="A32" s="12" t="n"/>
      <c r="B32" s="13" t="n"/>
      <c r="C32" s="13" t="n"/>
      <c r="D32" s="13" t="n"/>
      <c r="E32" s="16" t="n"/>
      <c r="F32" s="17">
        <f>IF(OR(A32="",E32=""),"",IF(AND(Setup!$B$10&lt;&gt;"",Setup!$B$11&lt;&gt;"",A32&gt;=Setup!$B$11),Setup!$B$10,IF(Setup!$B$9="","",Setup!$B$9)))</f>
        <v/>
      </c>
      <c r="G32" s="15">
        <f>IF(OR(F32="",E32=""),"",ROUND(E32*F32,2))</f>
        <v/>
      </c>
    </row>
    <row r="33">
      <c r="A33" s="12" t="n"/>
      <c r="B33" s="13" t="n"/>
      <c r="C33" s="13" t="n"/>
      <c r="D33" s="13" t="n"/>
      <c r="E33" s="16" t="n"/>
      <c r="F33" s="17">
        <f>IF(OR(A33="",E33=""),"",IF(AND(Setup!$B$10&lt;&gt;"",Setup!$B$11&lt;&gt;"",A33&gt;=Setup!$B$11),Setup!$B$10,IF(Setup!$B$9="","",Setup!$B$9)))</f>
        <v/>
      </c>
      <c r="G33" s="15">
        <f>IF(OR(F33="",E33=""),"",ROUND(E33*F33,2))</f>
        <v/>
      </c>
    </row>
    <row r="34">
      <c r="A34" s="12" t="n"/>
      <c r="B34" s="13" t="n"/>
      <c r="C34" s="13" t="n"/>
      <c r="D34" s="13" t="n"/>
      <c r="E34" s="16" t="n"/>
      <c r="F34" s="17">
        <f>IF(OR(A34="",E34=""),"",IF(AND(Setup!$B$10&lt;&gt;"",Setup!$B$11&lt;&gt;"",A34&gt;=Setup!$B$11),Setup!$B$10,IF(Setup!$B$9="","",Setup!$B$9)))</f>
        <v/>
      </c>
      <c r="G34" s="15">
        <f>IF(OR(F34="",E34=""),"",ROUND(E34*F34,2))</f>
        <v/>
      </c>
    </row>
    <row r="35">
      <c r="A35" s="12" t="n"/>
      <c r="B35" s="13" t="n"/>
      <c r="C35" s="13" t="n"/>
      <c r="D35" s="13" t="n"/>
      <c r="E35" s="16" t="n"/>
      <c r="F35" s="17">
        <f>IF(OR(A35="",E35=""),"",IF(AND(Setup!$B$10&lt;&gt;"",Setup!$B$11&lt;&gt;"",A35&gt;=Setup!$B$11),Setup!$B$10,IF(Setup!$B$9="","",Setup!$B$9)))</f>
        <v/>
      </c>
      <c r="G35" s="15">
        <f>IF(OR(F35="",E35=""),"",ROUND(E35*F35,2))</f>
        <v/>
      </c>
    </row>
    <row r="36">
      <c r="A36" s="12" t="n"/>
      <c r="B36" s="13" t="n"/>
      <c r="C36" s="13" t="n"/>
      <c r="D36" s="13" t="n"/>
      <c r="E36" s="16" t="n"/>
      <c r="F36" s="17">
        <f>IF(OR(A36="",E36=""),"",IF(AND(Setup!$B$10&lt;&gt;"",Setup!$B$11&lt;&gt;"",A36&gt;=Setup!$B$11),Setup!$B$10,IF(Setup!$B$9="","",Setup!$B$9)))</f>
        <v/>
      </c>
      <c r="G36" s="15">
        <f>IF(OR(F36="",E36=""),"",ROUND(E36*F36,2))</f>
        <v/>
      </c>
    </row>
    <row r="37">
      <c r="A37" s="12" t="n"/>
      <c r="B37" s="13" t="n"/>
      <c r="C37" s="13" t="n"/>
      <c r="D37" s="13" t="n"/>
      <c r="E37" s="16" t="n"/>
      <c r="F37" s="17">
        <f>IF(OR(A37="",E37=""),"",IF(AND(Setup!$B$10&lt;&gt;"",Setup!$B$11&lt;&gt;"",A37&gt;=Setup!$B$11),Setup!$B$10,IF(Setup!$B$9="","",Setup!$B$9)))</f>
        <v/>
      </c>
      <c r="G37" s="15">
        <f>IF(OR(F37="",E37=""),"",ROUND(E37*F37,2))</f>
        <v/>
      </c>
    </row>
    <row r="38">
      <c r="A38" s="12" t="n"/>
      <c r="B38" s="13" t="n"/>
      <c r="C38" s="13" t="n"/>
      <c r="D38" s="13" t="n"/>
      <c r="E38" s="16" t="n"/>
      <c r="F38" s="17">
        <f>IF(OR(A38="",E38=""),"",IF(AND(Setup!$B$10&lt;&gt;"",Setup!$B$11&lt;&gt;"",A38&gt;=Setup!$B$11),Setup!$B$10,IF(Setup!$B$9="","",Setup!$B$9)))</f>
        <v/>
      </c>
      <c r="G38" s="15">
        <f>IF(OR(F38="",E38=""),"",ROUND(E38*F38,2))</f>
        <v/>
      </c>
    </row>
    <row r="39">
      <c r="A39" s="12" t="n"/>
      <c r="B39" s="13" t="n"/>
      <c r="C39" s="13" t="n"/>
      <c r="D39" s="13" t="n"/>
      <c r="E39" s="16" t="n"/>
      <c r="F39" s="17">
        <f>IF(OR(A39="",E39=""),"",IF(AND(Setup!$B$10&lt;&gt;"",Setup!$B$11&lt;&gt;"",A39&gt;=Setup!$B$11),Setup!$B$10,IF(Setup!$B$9="","",Setup!$B$9)))</f>
        <v/>
      </c>
      <c r="G39" s="15">
        <f>IF(OR(F39="",E39=""),"",ROUND(E39*F39,2))</f>
        <v/>
      </c>
    </row>
    <row r="40">
      <c r="A40" s="12" t="n"/>
      <c r="B40" s="13" t="n"/>
      <c r="C40" s="13" t="n"/>
      <c r="D40" s="13" t="n"/>
      <c r="E40" s="16" t="n"/>
      <c r="F40" s="17">
        <f>IF(OR(A40="",E40=""),"",IF(AND(Setup!$B$10&lt;&gt;"",Setup!$B$11&lt;&gt;"",A40&gt;=Setup!$B$11),Setup!$B$10,IF(Setup!$B$9="","",Setup!$B$9)))</f>
        <v/>
      </c>
      <c r="G40" s="15">
        <f>IF(OR(F40="",E40=""),"",ROUND(E40*F40,2))</f>
        <v/>
      </c>
    </row>
    <row r="41">
      <c r="A41" s="12" t="n"/>
      <c r="B41" s="13" t="n"/>
      <c r="C41" s="13" t="n"/>
      <c r="D41" s="13" t="n"/>
      <c r="E41" s="16" t="n"/>
      <c r="F41" s="17">
        <f>IF(OR(A41="",E41=""),"",IF(AND(Setup!$B$10&lt;&gt;"",Setup!$B$11&lt;&gt;"",A41&gt;=Setup!$B$11),Setup!$B$10,IF(Setup!$B$9="","",Setup!$B$9)))</f>
        <v/>
      </c>
      <c r="G41" s="15">
        <f>IF(OR(F41="",E41=""),"",ROUND(E41*F41,2))</f>
        <v/>
      </c>
    </row>
    <row r="42">
      <c r="A42" s="12" t="n"/>
      <c r="B42" s="13" t="n"/>
      <c r="C42" s="13" t="n"/>
      <c r="D42" s="13" t="n"/>
      <c r="E42" s="16" t="n"/>
      <c r="F42" s="17">
        <f>IF(OR(A42="",E42=""),"",IF(AND(Setup!$B$10&lt;&gt;"",Setup!$B$11&lt;&gt;"",A42&gt;=Setup!$B$11),Setup!$B$10,IF(Setup!$B$9="","",Setup!$B$9)))</f>
        <v/>
      </c>
      <c r="G42" s="15">
        <f>IF(OR(F42="",E42=""),"",ROUND(E42*F42,2))</f>
        <v/>
      </c>
    </row>
    <row r="43">
      <c r="A43" s="12" t="n"/>
      <c r="B43" s="13" t="n"/>
      <c r="C43" s="13" t="n"/>
      <c r="D43" s="13" t="n"/>
      <c r="E43" s="16" t="n"/>
      <c r="F43" s="17">
        <f>IF(OR(A43="",E43=""),"",IF(AND(Setup!$B$10&lt;&gt;"",Setup!$B$11&lt;&gt;"",A43&gt;=Setup!$B$11),Setup!$B$10,IF(Setup!$B$9="","",Setup!$B$9)))</f>
        <v/>
      </c>
      <c r="G43" s="15">
        <f>IF(OR(F43="",E43=""),"",ROUND(E43*F43,2))</f>
        <v/>
      </c>
    </row>
    <row r="44">
      <c r="A44" s="12" t="n"/>
      <c r="B44" s="13" t="n"/>
      <c r="C44" s="13" t="n"/>
      <c r="D44" s="13" t="n"/>
      <c r="E44" s="16" t="n"/>
      <c r="F44" s="17">
        <f>IF(OR(A44="",E44=""),"",IF(AND(Setup!$B$10&lt;&gt;"",Setup!$B$11&lt;&gt;"",A44&gt;=Setup!$B$11),Setup!$B$10,IF(Setup!$B$9="","",Setup!$B$9)))</f>
        <v/>
      </c>
      <c r="G44" s="15">
        <f>IF(OR(F44="",E44=""),"",ROUND(E44*F44,2))</f>
        <v/>
      </c>
    </row>
    <row r="45">
      <c r="A45" s="12" t="n"/>
      <c r="B45" s="13" t="n"/>
      <c r="C45" s="13" t="n"/>
      <c r="D45" s="13" t="n"/>
      <c r="E45" s="16" t="n"/>
      <c r="F45" s="17">
        <f>IF(OR(A45="",E45=""),"",IF(AND(Setup!$B$10&lt;&gt;"",Setup!$B$11&lt;&gt;"",A45&gt;=Setup!$B$11),Setup!$B$10,IF(Setup!$B$9="","",Setup!$B$9)))</f>
        <v/>
      </c>
      <c r="G45" s="15">
        <f>IF(OR(F45="",E45=""),"",ROUND(E45*F45,2))</f>
        <v/>
      </c>
    </row>
    <row r="46">
      <c r="A46" s="12" t="n"/>
      <c r="B46" s="13" t="n"/>
      <c r="C46" s="13" t="n"/>
      <c r="D46" s="13" t="n"/>
      <c r="E46" s="16" t="n"/>
      <c r="F46" s="17">
        <f>IF(OR(A46="",E46=""),"",IF(AND(Setup!$B$10&lt;&gt;"",Setup!$B$11&lt;&gt;"",A46&gt;=Setup!$B$11),Setup!$B$10,IF(Setup!$B$9="","",Setup!$B$9)))</f>
        <v/>
      </c>
      <c r="G46" s="15">
        <f>IF(OR(F46="",E46=""),"",ROUND(E46*F46,2))</f>
        <v/>
      </c>
    </row>
    <row r="47">
      <c r="A47" s="12" t="n"/>
      <c r="B47" s="13" t="n"/>
      <c r="C47" s="13" t="n"/>
      <c r="D47" s="13" t="n"/>
      <c r="E47" s="16" t="n"/>
      <c r="F47" s="17">
        <f>IF(OR(A47="",E47=""),"",IF(AND(Setup!$B$10&lt;&gt;"",Setup!$B$11&lt;&gt;"",A47&gt;=Setup!$B$11),Setup!$B$10,IF(Setup!$B$9="","",Setup!$B$9)))</f>
        <v/>
      </c>
      <c r="G47" s="15">
        <f>IF(OR(F47="",E47=""),"",ROUND(E47*F47,2))</f>
        <v/>
      </c>
    </row>
    <row r="48">
      <c r="A48" s="12" t="n"/>
      <c r="B48" s="13" t="n"/>
      <c r="C48" s="13" t="n"/>
      <c r="D48" s="13" t="n"/>
      <c r="E48" s="16" t="n"/>
      <c r="F48" s="17">
        <f>IF(OR(A48="",E48=""),"",IF(AND(Setup!$B$10&lt;&gt;"",Setup!$B$11&lt;&gt;"",A48&gt;=Setup!$B$11),Setup!$B$10,IF(Setup!$B$9="","",Setup!$B$9)))</f>
        <v/>
      </c>
      <c r="G48" s="15">
        <f>IF(OR(F48="",E48=""),"",ROUND(E48*F48,2))</f>
        <v/>
      </c>
    </row>
    <row r="49">
      <c r="A49" s="12" t="n"/>
      <c r="B49" s="13" t="n"/>
      <c r="C49" s="13" t="n"/>
      <c r="D49" s="13" t="n"/>
      <c r="E49" s="16" t="n"/>
      <c r="F49" s="17">
        <f>IF(OR(A49="",E49=""),"",IF(AND(Setup!$B$10&lt;&gt;"",Setup!$B$11&lt;&gt;"",A49&gt;=Setup!$B$11),Setup!$B$10,IF(Setup!$B$9="","",Setup!$B$9)))</f>
        <v/>
      </c>
      <c r="G49" s="15">
        <f>IF(OR(F49="",E49=""),"",ROUND(E49*F49,2))</f>
        <v/>
      </c>
    </row>
    <row r="50">
      <c r="A50" s="12" t="n"/>
      <c r="B50" s="13" t="n"/>
      <c r="C50" s="13" t="n"/>
      <c r="D50" s="13" t="n"/>
      <c r="E50" s="16" t="n"/>
      <c r="F50" s="17">
        <f>IF(OR(A50="",E50=""),"",IF(AND(Setup!$B$10&lt;&gt;"",Setup!$B$11&lt;&gt;"",A50&gt;=Setup!$B$11),Setup!$B$10,IF(Setup!$B$9="","",Setup!$B$9)))</f>
        <v/>
      </c>
      <c r="G50" s="15">
        <f>IF(OR(F50="",E50=""),"",ROUND(E50*F50,2))</f>
        <v/>
      </c>
    </row>
    <row r="51">
      <c r="A51" s="12" t="n"/>
      <c r="B51" s="13" t="n"/>
      <c r="C51" s="13" t="n"/>
      <c r="D51" s="13" t="n"/>
      <c r="E51" s="16" t="n"/>
      <c r="F51" s="17">
        <f>IF(OR(A51="",E51=""),"",IF(AND(Setup!$B$10&lt;&gt;"",Setup!$B$11&lt;&gt;"",A51&gt;=Setup!$B$11),Setup!$B$10,IF(Setup!$B$9="","",Setup!$B$9)))</f>
        <v/>
      </c>
      <c r="G51" s="15">
        <f>IF(OR(F51="",E51=""),"",ROUND(E51*F51,2))</f>
        <v/>
      </c>
    </row>
    <row r="52">
      <c r="A52" s="12" t="n"/>
      <c r="B52" s="13" t="n"/>
      <c r="C52" s="13" t="n"/>
      <c r="D52" s="13" t="n"/>
      <c r="E52" s="16" t="n"/>
      <c r="F52" s="17">
        <f>IF(OR(A52="",E52=""),"",IF(AND(Setup!$B$10&lt;&gt;"",Setup!$B$11&lt;&gt;"",A52&gt;=Setup!$B$11),Setup!$B$10,IF(Setup!$B$9="","",Setup!$B$9)))</f>
        <v/>
      </c>
      <c r="G52" s="15">
        <f>IF(OR(F52="",E52=""),"",ROUND(E52*F52,2))</f>
        <v/>
      </c>
    </row>
    <row r="53">
      <c r="A53" s="12" t="n"/>
      <c r="B53" s="13" t="n"/>
      <c r="C53" s="13" t="n"/>
      <c r="D53" s="13" t="n"/>
      <c r="E53" s="16" t="n"/>
      <c r="F53" s="17">
        <f>IF(OR(A53="",E53=""),"",IF(AND(Setup!$B$10&lt;&gt;"",Setup!$B$11&lt;&gt;"",A53&gt;=Setup!$B$11),Setup!$B$10,IF(Setup!$B$9="","",Setup!$B$9)))</f>
        <v/>
      </c>
      <c r="G53" s="15">
        <f>IF(OR(F53="",E53=""),"",ROUND(E53*F53,2))</f>
        <v/>
      </c>
    </row>
    <row r="54">
      <c r="A54" s="12" t="n"/>
      <c r="B54" s="13" t="n"/>
      <c r="C54" s="13" t="n"/>
      <c r="D54" s="13" t="n"/>
      <c r="E54" s="16" t="n"/>
      <c r="F54" s="17">
        <f>IF(OR(A54="",E54=""),"",IF(AND(Setup!$B$10&lt;&gt;"",Setup!$B$11&lt;&gt;"",A54&gt;=Setup!$B$11),Setup!$B$10,IF(Setup!$B$9="","",Setup!$B$9)))</f>
        <v/>
      </c>
      <c r="G54" s="15">
        <f>IF(OR(F54="",E54=""),"",ROUND(E54*F54,2))</f>
        <v/>
      </c>
    </row>
    <row r="55">
      <c r="A55" s="12" t="n"/>
      <c r="B55" s="13" t="n"/>
      <c r="C55" s="13" t="n"/>
      <c r="D55" s="13" t="n"/>
      <c r="E55" s="16" t="n"/>
      <c r="F55" s="17">
        <f>IF(OR(A55="",E55=""),"",IF(AND(Setup!$B$10&lt;&gt;"",Setup!$B$11&lt;&gt;"",A55&gt;=Setup!$B$11),Setup!$B$10,IF(Setup!$B$9="","",Setup!$B$9)))</f>
        <v/>
      </c>
      <c r="G55" s="15">
        <f>IF(OR(F55="",E55=""),"",ROUND(E55*F55,2))</f>
        <v/>
      </c>
    </row>
    <row r="56">
      <c r="A56" s="12" t="n"/>
      <c r="B56" s="13" t="n"/>
      <c r="C56" s="13" t="n"/>
      <c r="D56" s="13" t="n"/>
      <c r="E56" s="16" t="n"/>
      <c r="F56" s="17">
        <f>IF(OR(A56="",E56=""),"",IF(AND(Setup!$B$10&lt;&gt;"",Setup!$B$11&lt;&gt;"",A56&gt;=Setup!$B$11),Setup!$B$10,IF(Setup!$B$9="","",Setup!$B$9)))</f>
        <v/>
      </c>
      <c r="G56" s="15">
        <f>IF(OR(F56="",E56=""),"",ROUND(E56*F56,2))</f>
        <v/>
      </c>
    </row>
    <row r="57">
      <c r="A57" s="12" t="n"/>
      <c r="B57" s="13" t="n"/>
      <c r="C57" s="13" t="n"/>
      <c r="D57" s="13" t="n"/>
      <c r="E57" s="16" t="n"/>
      <c r="F57" s="17">
        <f>IF(OR(A57="",E57=""),"",IF(AND(Setup!$B$10&lt;&gt;"",Setup!$B$11&lt;&gt;"",A57&gt;=Setup!$B$11),Setup!$B$10,IF(Setup!$B$9="","",Setup!$B$9)))</f>
        <v/>
      </c>
      <c r="G57" s="15">
        <f>IF(OR(F57="",E57=""),"",ROUND(E57*F57,2))</f>
        <v/>
      </c>
    </row>
    <row r="58">
      <c r="A58" s="12" t="n"/>
      <c r="B58" s="13" t="n"/>
      <c r="C58" s="13" t="n"/>
      <c r="D58" s="13" t="n"/>
      <c r="E58" s="16" t="n"/>
      <c r="F58" s="17">
        <f>IF(OR(A58="",E58=""),"",IF(AND(Setup!$B$10&lt;&gt;"",Setup!$B$11&lt;&gt;"",A58&gt;=Setup!$B$11),Setup!$B$10,IF(Setup!$B$9="","",Setup!$B$9)))</f>
        <v/>
      </c>
      <c r="G58" s="15">
        <f>IF(OR(F58="",E58=""),"",ROUND(E58*F58,2))</f>
        <v/>
      </c>
    </row>
    <row r="59">
      <c r="A59" s="12" t="n"/>
      <c r="B59" s="13" t="n"/>
      <c r="C59" s="13" t="n"/>
      <c r="D59" s="13" t="n"/>
      <c r="E59" s="16" t="n"/>
      <c r="F59" s="17">
        <f>IF(OR(A59="",E59=""),"",IF(AND(Setup!$B$10&lt;&gt;"",Setup!$B$11&lt;&gt;"",A59&gt;=Setup!$B$11),Setup!$B$10,IF(Setup!$B$9="","",Setup!$B$9)))</f>
        <v/>
      </c>
      <c r="G59" s="15">
        <f>IF(OR(F59="",E59=""),"",ROUND(E59*F59,2))</f>
        <v/>
      </c>
    </row>
    <row r="60">
      <c r="A60" s="12" t="n"/>
      <c r="B60" s="13" t="n"/>
      <c r="C60" s="13" t="n"/>
      <c r="D60" s="13" t="n"/>
      <c r="E60" s="16" t="n"/>
      <c r="F60" s="17">
        <f>IF(OR(A60="",E60=""),"",IF(AND(Setup!$B$10&lt;&gt;"",Setup!$B$11&lt;&gt;"",A60&gt;=Setup!$B$11),Setup!$B$10,IF(Setup!$B$9="","",Setup!$B$9)))</f>
        <v/>
      </c>
      <c r="G60" s="15">
        <f>IF(OR(F60="",E60=""),"",ROUND(E60*F60,2))</f>
        <v/>
      </c>
    </row>
    <row r="61">
      <c r="A61" s="12" t="n"/>
      <c r="B61" s="13" t="n"/>
      <c r="C61" s="13" t="n"/>
      <c r="D61" s="13" t="n"/>
      <c r="E61" s="16" t="n"/>
      <c r="F61" s="17">
        <f>IF(OR(A61="",E61=""),"",IF(AND(Setup!$B$10&lt;&gt;"",Setup!$B$11&lt;&gt;"",A61&gt;=Setup!$B$11),Setup!$B$10,IF(Setup!$B$9="","",Setup!$B$9)))</f>
        <v/>
      </c>
      <c r="G61" s="15">
        <f>IF(OR(F61="",E61=""),"",ROUND(E61*F61,2))</f>
        <v/>
      </c>
    </row>
    <row r="62">
      <c r="A62" s="12" t="n"/>
      <c r="B62" s="13" t="n"/>
      <c r="C62" s="13" t="n"/>
      <c r="D62" s="13" t="n"/>
      <c r="E62" s="16" t="n"/>
      <c r="F62" s="17">
        <f>IF(OR(A62="",E62=""),"",IF(AND(Setup!$B$10&lt;&gt;"",Setup!$B$11&lt;&gt;"",A62&gt;=Setup!$B$11),Setup!$B$10,IF(Setup!$B$9="","",Setup!$B$9)))</f>
        <v/>
      </c>
      <c r="G62" s="15">
        <f>IF(OR(F62="",E62=""),"",ROUND(E62*F62,2))</f>
        <v/>
      </c>
    </row>
    <row r="63">
      <c r="A63" s="12" t="n"/>
      <c r="B63" s="13" t="n"/>
      <c r="C63" s="13" t="n"/>
      <c r="D63" s="13" t="n"/>
      <c r="E63" s="16" t="n"/>
      <c r="F63" s="17">
        <f>IF(OR(A63="",E63=""),"",IF(AND(Setup!$B$10&lt;&gt;"",Setup!$B$11&lt;&gt;"",A63&gt;=Setup!$B$11),Setup!$B$10,IF(Setup!$B$9="","",Setup!$B$9)))</f>
        <v/>
      </c>
      <c r="G63" s="15">
        <f>IF(OR(F63="",E63=""),"",ROUND(E63*F63,2))</f>
        <v/>
      </c>
    </row>
    <row r="64">
      <c r="A64" s="12" t="n"/>
      <c r="B64" s="13" t="n"/>
      <c r="C64" s="13" t="n"/>
      <c r="D64" s="13" t="n"/>
      <c r="E64" s="16" t="n"/>
      <c r="F64" s="17">
        <f>IF(OR(A64="",E64=""),"",IF(AND(Setup!$B$10&lt;&gt;"",Setup!$B$11&lt;&gt;"",A64&gt;=Setup!$B$11),Setup!$B$10,IF(Setup!$B$9="","",Setup!$B$9)))</f>
        <v/>
      </c>
      <c r="G64" s="15">
        <f>IF(OR(F64="",E64=""),"",ROUND(E64*F64,2))</f>
        <v/>
      </c>
    </row>
    <row r="65">
      <c r="A65" s="12" t="n"/>
      <c r="B65" s="13" t="n"/>
      <c r="C65" s="13" t="n"/>
      <c r="D65" s="13" t="n"/>
      <c r="E65" s="16" t="n"/>
      <c r="F65" s="17">
        <f>IF(OR(A65="",E65=""),"",IF(AND(Setup!$B$10&lt;&gt;"",Setup!$B$11&lt;&gt;"",A65&gt;=Setup!$B$11),Setup!$B$10,IF(Setup!$B$9="","",Setup!$B$9)))</f>
        <v/>
      </c>
      <c r="G65" s="15">
        <f>IF(OR(F65="",E65=""),"",ROUND(E65*F65,2))</f>
        <v/>
      </c>
    </row>
    <row r="66">
      <c r="A66" s="12" t="n"/>
      <c r="B66" s="13" t="n"/>
      <c r="C66" s="13" t="n"/>
      <c r="D66" s="13" t="n"/>
      <c r="E66" s="16" t="n"/>
      <c r="F66" s="17">
        <f>IF(OR(A66="",E66=""),"",IF(AND(Setup!$B$10&lt;&gt;"",Setup!$B$11&lt;&gt;"",A66&gt;=Setup!$B$11),Setup!$B$10,IF(Setup!$B$9="","",Setup!$B$9)))</f>
        <v/>
      </c>
      <c r="G66" s="15">
        <f>IF(OR(F66="",E66=""),"",ROUND(E66*F66,2))</f>
        <v/>
      </c>
    </row>
    <row r="67">
      <c r="A67" s="12" t="n"/>
      <c r="B67" s="13" t="n"/>
      <c r="C67" s="13" t="n"/>
      <c r="D67" s="13" t="n"/>
      <c r="E67" s="16" t="n"/>
      <c r="F67" s="17">
        <f>IF(OR(A67="",E67=""),"",IF(AND(Setup!$B$10&lt;&gt;"",Setup!$B$11&lt;&gt;"",A67&gt;=Setup!$B$11),Setup!$B$10,IF(Setup!$B$9="","",Setup!$B$9)))</f>
        <v/>
      </c>
      <c r="G67" s="15">
        <f>IF(OR(F67="",E67=""),"",ROUND(E67*F67,2))</f>
        <v/>
      </c>
    </row>
    <row r="68">
      <c r="A68" s="12" t="n"/>
      <c r="B68" s="13" t="n"/>
      <c r="C68" s="13" t="n"/>
      <c r="D68" s="13" t="n"/>
      <c r="E68" s="16" t="n"/>
      <c r="F68" s="17">
        <f>IF(OR(A68="",E68=""),"",IF(AND(Setup!$B$10&lt;&gt;"",Setup!$B$11&lt;&gt;"",A68&gt;=Setup!$B$11),Setup!$B$10,IF(Setup!$B$9="","",Setup!$B$9)))</f>
        <v/>
      </c>
      <c r="G68" s="15">
        <f>IF(OR(F68="",E68=""),"",ROUND(E68*F68,2))</f>
        <v/>
      </c>
    </row>
    <row r="69">
      <c r="A69" s="12" t="n"/>
      <c r="B69" s="13" t="n"/>
      <c r="C69" s="13" t="n"/>
      <c r="D69" s="13" t="n"/>
      <c r="E69" s="16" t="n"/>
      <c r="F69" s="17">
        <f>IF(OR(A69="",E69=""),"",IF(AND(Setup!$B$10&lt;&gt;"",Setup!$B$11&lt;&gt;"",A69&gt;=Setup!$B$11),Setup!$B$10,IF(Setup!$B$9="","",Setup!$B$9)))</f>
        <v/>
      </c>
      <c r="G69" s="15">
        <f>IF(OR(F69="",E69=""),"",ROUND(E69*F69,2))</f>
        <v/>
      </c>
    </row>
    <row r="70">
      <c r="A70" s="12" t="n"/>
      <c r="B70" s="13" t="n"/>
      <c r="C70" s="13" t="n"/>
      <c r="D70" s="13" t="n"/>
      <c r="E70" s="16" t="n"/>
      <c r="F70" s="17">
        <f>IF(OR(A70="",E70=""),"",IF(AND(Setup!$B$10&lt;&gt;"",Setup!$B$11&lt;&gt;"",A70&gt;=Setup!$B$11),Setup!$B$10,IF(Setup!$B$9="","",Setup!$B$9)))</f>
        <v/>
      </c>
      <c r="G70" s="15">
        <f>IF(OR(F70="",E70=""),"",ROUND(E70*F70,2))</f>
        <v/>
      </c>
    </row>
    <row r="71">
      <c r="A71" s="12" t="n"/>
      <c r="B71" s="13" t="n"/>
      <c r="C71" s="13" t="n"/>
      <c r="D71" s="13" t="n"/>
      <c r="E71" s="16" t="n"/>
      <c r="F71" s="17">
        <f>IF(OR(A71="",E71=""),"",IF(AND(Setup!$B$10&lt;&gt;"",Setup!$B$11&lt;&gt;"",A71&gt;=Setup!$B$11),Setup!$B$10,IF(Setup!$B$9="","",Setup!$B$9)))</f>
        <v/>
      </c>
      <c r="G71" s="15">
        <f>IF(OR(F71="",E71=""),"",ROUND(E71*F71,2))</f>
        <v/>
      </c>
    </row>
    <row r="72">
      <c r="A72" s="12" t="n"/>
      <c r="B72" s="13" t="n"/>
      <c r="C72" s="13" t="n"/>
      <c r="D72" s="13" t="n"/>
      <c r="E72" s="16" t="n"/>
      <c r="F72" s="17">
        <f>IF(OR(A72="",E72=""),"",IF(AND(Setup!$B$10&lt;&gt;"",Setup!$B$11&lt;&gt;"",A72&gt;=Setup!$B$11),Setup!$B$10,IF(Setup!$B$9="","",Setup!$B$9)))</f>
        <v/>
      </c>
      <c r="G72" s="15">
        <f>IF(OR(F72="",E72=""),"",ROUND(E72*F72,2))</f>
        <v/>
      </c>
    </row>
    <row r="73">
      <c r="A73" s="12" t="n"/>
      <c r="B73" s="13" t="n"/>
      <c r="C73" s="13" t="n"/>
      <c r="D73" s="13" t="n"/>
      <c r="E73" s="16" t="n"/>
      <c r="F73" s="17">
        <f>IF(OR(A73="",E73=""),"",IF(AND(Setup!$B$10&lt;&gt;"",Setup!$B$11&lt;&gt;"",A73&gt;=Setup!$B$11),Setup!$B$10,IF(Setup!$B$9="","",Setup!$B$9)))</f>
        <v/>
      </c>
      <c r="G73" s="15">
        <f>IF(OR(F73="",E73=""),"",ROUND(E73*F73,2))</f>
        <v/>
      </c>
    </row>
    <row r="74">
      <c r="A74" s="12" t="n"/>
      <c r="B74" s="13" t="n"/>
      <c r="C74" s="13" t="n"/>
      <c r="D74" s="13" t="n"/>
      <c r="E74" s="16" t="n"/>
      <c r="F74" s="17">
        <f>IF(OR(A74="",E74=""),"",IF(AND(Setup!$B$10&lt;&gt;"",Setup!$B$11&lt;&gt;"",A74&gt;=Setup!$B$11),Setup!$B$10,IF(Setup!$B$9="","",Setup!$B$9)))</f>
        <v/>
      </c>
      <c r="G74" s="15">
        <f>IF(OR(F74="",E74=""),"",ROUND(E74*F74,2))</f>
        <v/>
      </c>
    </row>
    <row r="75">
      <c r="A75" s="12" t="n"/>
      <c r="B75" s="13" t="n"/>
      <c r="C75" s="13" t="n"/>
      <c r="D75" s="13" t="n"/>
      <c r="E75" s="16" t="n"/>
      <c r="F75" s="17">
        <f>IF(OR(A75="",E75=""),"",IF(AND(Setup!$B$10&lt;&gt;"",Setup!$B$11&lt;&gt;"",A75&gt;=Setup!$B$11),Setup!$B$10,IF(Setup!$B$9="","",Setup!$B$9)))</f>
        <v/>
      </c>
      <c r="G75" s="15">
        <f>IF(OR(F75="",E75=""),"",ROUND(E75*F75,2))</f>
        <v/>
      </c>
    </row>
    <row r="76">
      <c r="A76" s="12" t="n"/>
      <c r="B76" s="13" t="n"/>
      <c r="C76" s="13" t="n"/>
      <c r="D76" s="13" t="n"/>
      <c r="E76" s="16" t="n"/>
      <c r="F76" s="17">
        <f>IF(OR(A76="",E76=""),"",IF(AND(Setup!$B$10&lt;&gt;"",Setup!$B$11&lt;&gt;"",A76&gt;=Setup!$B$11),Setup!$B$10,IF(Setup!$B$9="","",Setup!$B$9)))</f>
        <v/>
      </c>
      <c r="G76" s="15">
        <f>IF(OR(F76="",E76=""),"",ROUND(E76*F76,2))</f>
        <v/>
      </c>
    </row>
    <row r="77">
      <c r="A77" s="12" t="n"/>
      <c r="B77" s="13" t="n"/>
      <c r="C77" s="13" t="n"/>
      <c r="D77" s="13" t="n"/>
      <c r="E77" s="16" t="n"/>
      <c r="F77" s="17">
        <f>IF(OR(A77="",E77=""),"",IF(AND(Setup!$B$10&lt;&gt;"",Setup!$B$11&lt;&gt;"",A77&gt;=Setup!$B$11),Setup!$B$10,IF(Setup!$B$9="","",Setup!$B$9)))</f>
        <v/>
      </c>
      <c r="G77" s="15">
        <f>IF(OR(F77="",E77=""),"",ROUND(E77*F77,2))</f>
        <v/>
      </c>
    </row>
    <row r="78">
      <c r="A78" s="12" t="n"/>
      <c r="B78" s="13" t="n"/>
      <c r="C78" s="13" t="n"/>
      <c r="D78" s="13" t="n"/>
      <c r="E78" s="16" t="n"/>
      <c r="F78" s="17">
        <f>IF(OR(A78="",E78=""),"",IF(AND(Setup!$B$10&lt;&gt;"",Setup!$B$11&lt;&gt;"",A78&gt;=Setup!$B$11),Setup!$B$10,IF(Setup!$B$9="","",Setup!$B$9)))</f>
        <v/>
      </c>
      <c r="G78" s="15">
        <f>IF(OR(F78="",E78=""),"",ROUND(E78*F78,2))</f>
        <v/>
      </c>
    </row>
    <row r="79">
      <c r="A79" s="12" t="n"/>
      <c r="B79" s="13" t="n"/>
      <c r="C79" s="13" t="n"/>
      <c r="D79" s="13" t="n"/>
      <c r="E79" s="16" t="n"/>
      <c r="F79" s="17">
        <f>IF(OR(A79="",E79=""),"",IF(AND(Setup!$B$10&lt;&gt;"",Setup!$B$11&lt;&gt;"",A79&gt;=Setup!$B$11),Setup!$B$10,IF(Setup!$B$9="","",Setup!$B$9)))</f>
        <v/>
      </c>
      <c r="G79" s="15">
        <f>IF(OR(F79="",E79=""),"",ROUND(E79*F79,2))</f>
        <v/>
      </c>
    </row>
    <row r="80">
      <c r="A80" s="12" t="n"/>
      <c r="B80" s="13" t="n"/>
      <c r="C80" s="13" t="n"/>
      <c r="D80" s="13" t="n"/>
      <c r="E80" s="16" t="n"/>
      <c r="F80" s="17">
        <f>IF(OR(A80="",E80=""),"",IF(AND(Setup!$B$10&lt;&gt;"",Setup!$B$11&lt;&gt;"",A80&gt;=Setup!$B$11),Setup!$B$10,IF(Setup!$B$9="","",Setup!$B$9)))</f>
        <v/>
      </c>
      <c r="G80" s="15">
        <f>IF(OR(F80="",E80=""),"",ROUND(E80*F80,2))</f>
        <v/>
      </c>
    </row>
    <row r="81">
      <c r="A81" s="12" t="n"/>
      <c r="B81" s="13" t="n"/>
      <c r="C81" s="13" t="n"/>
      <c r="D81" s="13" t="n"/>
      <c r="E81" s="16" t="n"/>
      <c r="F81" s="17">
        <f>IF(OR(A81="",E81=""),"",IF(AND(Setup!$B$10&lt;&gt;"",Setup!$B$11&lt;&gt;"",A81&gt;=Setup!$B$11),Setup!$B$10,IF(Setup!$B$9="","",Setup!$B$9)))</f>
        <v/>
      </c>
      <c r="G81" s="15">
        <f>IF(OR(F81="",E81=""),"",ROUND(E81*F81,2))</f>
        <v/>
      </c>
    </row>
    <row r="82">
      <c r="A82" s="12" t="n"/>
      <c r="B82" s="13" t="n"/>
      <c r="C82" s="13" t="n"/>
      <c r="D82" s="13" t="n"/>
      <c r="E82" s="16" t="n"/>
      <c r="F82" s="17">
        <f>IF(OR(A82="",E82=""),"",IF(AND(Setup!$B$10&lt;&gt;"",Setup!$B$11&lt;&gt;"",A82&gt;=Setup!$B$11),Setup!$B$10,IF(Setup!$B$9="","",Setup!$B$9)))</f>
        <v/>
      </c>
      <c r="G82" s="15">
        <f>IF(OR(F82="",E82=""),"",ROUND(E82*F82,2))</f>
        <v/>
      </c>
    </row>
    <row r="83">
      <c r="A83" s="12" t="n"/>
      <c r="B83" s="13" t="n"/>
      <c r="C83" s="13" t="n"/>
      <c r="D83" s="13" t="n"/>
      <c r="E83" s="16" t="n"/>
      <c r="F83" s="17">
        <f>IF(OR(A83="",E83=""),"",IF(AND(Setup!$B$10&lt;&gt;"",Setup!$B$11&lt;&gt;"",A83&gt;=Setup!$B$11),Setup!$B$10,IF(Setup!$B$9="","",Setup!$B$9)))</f>
        <v/>
      </c>
      <c r="G83" s="15">
        <f>IF(OR(F83="",E83=""),"",ROUND(E83*F83,2))</f>
        <v/>
      </c>
    </row>
    <row r="84">
      <c r="A84" s="12" t="n"/>
      <c r="B84" s="13" t="n"/>
      <c r="C84" s="13" t="n"/>
      <c r="D84" s="13" t="n"/>
      <c r="E84" s="16" t="n"/>
      <c r="F84" s="17">
        <f>IF(OR(A84="",E84=""),"",IF(AND(Setup!$B$10&lt;&gt;"",Setup!$B$11&lt;&gt;"",A84&gt;=Setup!$B$11),Setup!$B$10,IF(Setup!$B$9="","",Setup!$B$9)))</f>
        <v/>
      </c>
      <c r="G84" s="15">
        <f>IF(OR(F84="",E84=""),"",ROUND(E84*F84,2))</f>
        <v/>
      </c>
    </row>
    <row r="85">
      <c r="A85" s="12" t="n"/>
      <c r="B85" s="13" t="n"/>
      <c r="C85" s="13" t="n"/>
      <c r="D85" s="13" t="n"/>
      <c r="E85" s="16" t="n"/>
      <c r="F85" s="17">
        <f>IF(OR(A85="",E85=""),"",IF(AND(Setup!$B$10&lt;&gt;"",Setup!$B$11&lt;&gt;"",A85&gt;=Setup!$B$11),Setup!$B$10,IF(Setup!$B$9="","",Setup!$B$9)))</f>
        <v/>
      </c>
      <c r="G85" s="15">
        <f>IF(OR(F85="",E85=""),"",ROUND(E85*F85,2))</f>
        <v/>
      </c>
    </row>
    <row r="86">
      <c r="A86" s="12" t="n"/>
      <c r="B86" s="13" t="n"/>
      <c r="C86" s="13" t="n"/>
      <c r="D86" s="13" t="n"/>
      <c r="E86" s="16" t="n"/>
      <c r="F86" s="17">
        <f>IF(OR(A86="",E86=""),"",IF(AND(Setup!$B$10&lt;&gt;"",Setup!$B$11&lt;&gt;"",A86&gt;=Setup!$B$11),Setup!$B$10,IF(Setup!$B$9="","",Setup!$B$9)))</f>
        <v/>
      </c>
      <c r="G86" s="15">
        <f>IF(OR(F86="",E86=""),"",ROUND(E86*F86,2))</f>
        <v/>
      </c>
    </row>
    <row r="87">
      <c r="A87" s="12" t="n"/>
      <c r="B87" s="13" t="n"/>
      <c r="C87" s="13" t="n"/>
      <c r="D87" s="13" t="n"/>
      <c r="E87" s="16" t="n"/>
      <c r="F87" s="17">
        <f>IF(OR(A87="",E87=""),"",IF(AND(Setup!$B$10&lt;&gt;"",Setup!$B$11&lt;&gt;"",A87&gt;=Setup!$B$11),Setup!$B$10,IF(Setup!$B$9="","",Setup!$B$9)))</f>
        <v/>
      </c>
      <c r="G87" s="15">
        <f>IF(OR(F87="",E87=""),"",ROUND(E87*F87,2))</f>
        <v/>
      </c>
    </row>
    <row r="88">
      <c r="A88" s="12" t="n"/>
      <c r="B88" s="13" t="n"/>
      <c r="C88" s="13" t="n"/>
      <c r="D88" s="13" t="n"/>
      <c r="E88" s="16" t="n"/>
      <c r="F88" s="17">
        <f>IF(OR(A88="",E88=""),"",IF(AND(Setup!$B$10&lt;&gt;"",Setup!$B$11&lt;&gt;"",A88&gt;=Setup!$B$11),Setup!$B$10,IF(Setup!$B$9="","",Setup!$B$9)))</f>
        <v/>
      </c>
      <c r="G88" s="15">
        <f>IF(OR(F88="",E88=""),"",ROUND(E88*F88,2))</f>
        <v/>
      </c>
    </row>
    <row r="89">
      <c r="A89" s="12" t="n"/>
      <c r="B89" s="13" t="n"/>
      <c r="C89" s="13" t="n"/>
      <c r="D89" s="13" t="n"/>
      <c r="E89" s="16" t="n"/>
      <c r="F89" s="17">
        <f>IF(OR(A89="",E89=""),"",IF(AND(Setup!$B$10&lt;&gt;"",Setup!$B$11&lt;&gt;"",A89&gt;=Setup!$B$11),Setup!$B$10,IF(Setup!$B$9="","",Setup!$B$9)))</f>
        <v/>
      </c>
      <c r="G89" s="15">
        <f>IF(OR(F89="",E89=""),"",ROUND(E89*F89,2))</f>
        <v/>
      </c>
    </row>
    <row r="90">
      <c r="A90" s="12" t="n"/>
      <c r="B90" s="13" t="n"/>
      <c r="C90" s="13" t="n"/>
      <c r="D90" s="13" t="n"/>
      <c r="E90" s="16" t="n"/>
      <c r="F90" s="17">
        <f>IF(OR(A90="",E90=""),"",IF(AND(Setup!$B$10&lt;&gt;"",Setup!$B$11&lt;&gt;"",A90&gt;=Setup!$B$11),Setup!$B$10,IF(Setup!$B$9="","",Setup!$B$9)))</f>
        <v/>
      </c>
      <c r="G90" s="15">
        <f>IF(OR(F90="",E90=""),"",ROUND(E90*F90,2))</f>
        <v/>
      </c>
    </row>
    <row r="91">
      <c r="A91" s="12" t="n"/>
      <c r="B91" s="13" t="n"/>
      <c r="C91" s="13" t="n"/>
      <c r="D91" s="13" t="n"/>
      <c r="E91" s="16" t="n"/>
      <c r="F91" s="17">
        <f>IF(OR(A91="",E91=""),"",IF(AND(Setup!$B$10&lt;&gt;"",Setup!$B$11&lt;&gt;"",A91&gt;=Setup!$B$11),Setup!$B$10,IF(Setup!$B$9="","",Setup!$B$9)))</f>
        <v/>
      </c>
      <c r="G91" s="15">
        <f>IF(OR(F91="",E91=""),"",ROUND(E91*F91,2))</f>
        <v/>
      </c>
    </row>
    <row r="92">
      <c r="A92" s="12" t="n"/>
      <c r="B92" s="13" t="n"/>
      <c r="C92" s="13" t="n"/>
      <c r="D92" s="13" t="n"/>
      <c r="E92" s="16" t="n"/>
      <c r="F92" s="17">
        <f>IF(OR(A92="",E92=""),"",IF(AND(Setup!$B$10&lt;&gt;"",Setup!$B$11&lt;&gt;"",A92&gt;=Setup!$B$11),Setup!$B$10,IF(Setup!$B$9="","",Setup!$B$9)))</f>
        <v/>
      </c>
      <c r="G92" s="15">
        <f>IF(OR(F92="",E92=""),"",ROUND(E92*F92,2))</f>
        <v/>
      </c>
    </row>
    <row r="93">
      <c r="A93" s="12" t="n"/>
      <c r="B93" s="13" t="n"/>
      <c r="C93" s="13" t="n"/>
      <c r="D93" s="13" t="n"/>
      <c r="E93" s="16" t="n"/>
      <c r="F93" s="17">
        <f>IF(OR(A93="",E93=""),"",IF(AND(Setup!$B$10&lt;&gt;"",Setup!$B$11&lt;&gt;"",A93&gt;=Setup!$B$11),Setup!$B$10,IF(Setup!$B$9="","",Setup!$B$9)))</f>
        <v/>
      </c>
      <c r="G93" s="15">
        <f>IF(OR(F93="",E93=""),"",ROUND(E93*F93,2))</f>
        <v/>
      </c>
    </row>
    <row r="94">
      <c r="A94" s="12" t="n"/>
      <c r="B94" s="13" t="n"/>
      <c r="C94" s="13" t="n"/>
      <c r="D94" s="13" t="n"/>
      <c r="E94" s="16" t="n"/>
      <c r="F94" s="17">
        <f>IF(OR(A94="",E94=""),"",IF(AND(Setup!$B$10&lt;&gt;"",Setup!$B$11&lt;&gt;"",A94&gt;=Setup!$B$11),Setup!$B$10,IF(Setup!$B$9="","",Setup!$B$9)))</f>
        <v/>
      </c>
      <c r="G94" s="15">
        <f>IF(OR(F94="",E94=""),"",ROUND(E94*F94,2))</f>
        <v/>
      </c>
    </row>
    <row r="95">
      <c r="A95" s="12" t="n"/>
      <c r="B95" s="13" t="n"/>
      <c r="C95" s="13" t="n"/>
      <c r="D95" s="13" t="n"/>
      <c r="E95" s="16" t="n"/>
      <c r="F95" s="17">
        <f>IF(OR(A95="",E95=""),"",IF(AND(Setup!$B$10&lt;&gt;"",Setup!$B$11&lt;&gt;"",A95&gt;=Setup!$B$11),Setup!$B$10,IF(Setup!$B$9="","",Setup!$B$9)))</f>
        <v/>
      </c>
      <c r="G95" s="15">
        <f>IF(OR(F95="",E95=""),"",ROUND(E95*F95,2))</f>
        <v/>
      </c>
    </row>
    <row r="96">
      <c r="A96" s="12" t="n"/>
      <c r="B96" s="13" t="n"/>
      <c r="C96" s="13" t="n"/>
      <c r="D96" s="13" t="n"/>
      <c r="E96" s="16" t="n"/>
      <c r="F96" s="17">
        <f>IF(OR(A96="",E96=""),"",IF(AND(Setup!$B$10&lt;&gt;"",Setup!$B$11&lt;&gt;"",A96&gt;=Setup!$B$11),Setup!$B$10,IF(Setup!$B$9="","",Setup!$B$9)))</f>
        <v/>
      </c>
      <c r="G96" s="15">
        <f>IF(OR(F96="",E96=""),"",ROUND(E96*F96,2))</f>
        <v/>
      </c>
    </row>
    <row r="97">
      <c r="A97" s="12" t="n"/>
      <c r="B97" s="13" t="n"/>
      <c r="C97" s="13" t="n"/>
      <c r="D97" s="13" t="n"/>
      <c r="E97" s="16" t="n"/>
      <c r="F97" s="17">
        <f>IF(OR(A97="",E97=""),"",IF(AND(Setup!$B$10&lt;&gt;"",Setup!$B$11&lt;&gt;"",A97&gt;=Setup!$B$11),Setup!$B$10,IF(Setup!$B$9="","",Setup!$B$9)))</f>
        <v/>
      </c>
      <c r="G97" s="15">
        <f>IF(OR(F97="",E97=""),"",ROUND(E97*F97,2))</f>
        <v/>
      </c>
    </row>
    <row r="98">
      <c r="A98" s="12" t="n"/>
      <c r="B98" s="13" t="n"/>
      <c r="C98" s="13" t="n"/>
      <c r="D98" s="13" t="n"/>
      <c r="E98" s="16" t="n"/>
      <c r="F98" s="17">
        <f>IF(OR(A98="",E98=""),"",IF(AND(Setup!$B$10&lt;&gt;"",Setup!$B$11&lt;&gt;"",A98&gt;=Setup!$B$11),Setup!$B$10,IF(Setup!$B$9="","",Setup!$B$9)))</f>
        <v/>
      </c>
      <c r="G98" s="15">
        <f>IF(OR(F98="",E98=""),"",ROUND(E98*F98,2))</f>
        <v/>
      </c>
    </row>
    <row r="99">
      <c r="A99" s="12" t="n"/>
      <c r="B99" s="13" t="n"/>
      <c r="C99" s="13" t="n"/>
      <c r="D99" s="13" t="n"/>
      <c r="E99" s="16" t="n"/>
      <c r="F99" s="17">
        <f>IF(OR(A99="",E99=""),"",IF(AND(Setup!$B$10&lt;&gt;"",Setup!$B$11&lt;&gt;"",A99&gt;=Setup!$B$11),Setup!$B$10,IF(Setup!$B$9="","",Setup!$B$9)))</f>
        <v/>
      </c>
      <c r="G99" s="15">
        <f>IF(OR(F99="",E99=""),"",ROUND(E99*F99,2))</f>
        <v/>
      </c>
    </row>
    <row r="100">
      <c r="A100" s="12" t="n"/>
      <c r="B100" s="13" t="n"/>
      <c r="C100" s="13" t="n"/>
      <c r="D100" s="13" t="n"/>
      <c r="E100" s="16" t="n"/>
      <c r="F100" s="17">
        <f>IF(OR(A100="",E100=""),"",IF(AND(Setup!$B$10&lt;&gt;"",Setup!$B$11&lt;&gt;"",A100&gt;=Setup!$B$11),Setup!$B$10,IF(Setup!$B$9="","",Setup!$B$9)))</f>
        <v/>
      </c>
      <c r="G100" s="15">
        <f>IF(OR(F100="",E100=""),"",ROUND(E100*F100,2))</f>
        <v/>
      </c>
    </row>
    <row r="101">
      <c r="A101" s="12" t="n"/>
      <c r="B101" s="13" t="n"/>
      <c r="C101" s="13" t="n"/>
      <c r="D101" s="13" t="n"/>
      <c r="E101" s="16" t="n"/>
      <c r="F101" s="17">
        <f>IF(OR(A101="",E101=""),"",IF(AND(Setup!$B$10&lt;&gt;"",Setup!$B$11&lt;&gt;"",A101&gt;=Setup!$B$11),Setup!$B$10,IF(Setup!$B$9="","",Setup!$B$9)))</f>
        <v/>
      </c>
      <c r="G101" s="15">
        <f>IF(OR(F101="",E101=""),"",ROUND(E101*F101,2))</f>
        <v/>
      </c>
    </row>
    <row r="102">
      <c r="A102" s="12" t="n"/>
      <c r="B102" s="13" t="n"/>
      <c r="C102" s="13" t="n"/>
      <c r="D102" s="13" t="n"/>
      <c r="E102" s="16" t="n"/>
      <c r="F102" s="17">
        <f>IF(OR(A102="",E102=""),"",IF(AND(Setup!$B$10&lt;&gt;"",Setup!$B$11&lt;&gt;"",A102&gt;=Setup!$B$11),Setup!$B$10,IF(Setup!$B$9="","",Setup!$B$9)))</f>
        <v/>
      </c>
      <c r="G102" s="15">
        <f>IF(OR(F102="",E102=""),"",ROUND(E102*F102,2))</f>
        <v/>
      </c>
    </row>
    <row r="103">
      <c r="A103" s="12" t="n"/>
      <c r="B103" s="13" t="n"/>
      <c r="C103" s="13" t="n"/>
      <c r="D103" s="13" t="n"/>
      <c r="E103" s="16" t="n"/>
      <c r="F103" s="17">
        <f>IF(OR(A103="",E103=""),"",IF(AND(Setup!$B$10&lt;&gt;"",Setup!$B$11&lt;&gt;"",A103&gt;=Setup!$B$11),Setup!$B$10,IF(Setup!$B$9="","",Setup!$B$9)))</f>
        <v/>
      </c>
      <c r="G103" s="15">
        <f>IF(OR(F103="",E103=""),"",ROUND(E103*F103,2))</f>
        <v/>
      </c>
    </row>
    <row r="104">
      <c r="A104" s="12" t="n"/>
      <c r="B104" s="13" t="n"/>
      <c r="C104" s="13" t="n"/>
      <c r="D104" s="13" t="n"/>
      <c r="E104" s="16" t="n"/>
      <c r="F104" s="17">
        <f>IF(OR(A104="",E104=""),"",IF(AND(Setup!$B$10&lt;&gt;"",Setup!$B$11&lt;&gt;"",A104&gt;=Setup!$B$11),Setup!$B$10,IF(Setup!$B$9="","",Setup!$B$9)))</f>
        <v/>
      </c>
      <c r="G104" s="15">
        <f>IF(OR(F104="",E104=""),"",ROUND(E104*F104,2))</f>
        <v/>
      </c>
    </row>
    <row r="105">
      <c r="A105" s="12" t="n"/>
      <c r="B105" s="13" t="n"/>
      <c r="C105" s="13" t="n"/>
      <c r="D105" s="13" t="n"/>
      <c r="E105" s="16" t="n"/>
      <c r="F105" s="17">
        <f>IF(OR(A105="",E105=""),"",IF(AND(Setup!$B$10&lt;&gt;"",Setup!$B$11&lt;&gt;"",A105&gt;=Setup!$B$11),Setup!$B$10,IF(Setup!$B$9="","",Setup!$B$9)))</f>
        <v/>
      </c>
      <c r="G105" s="15">
        <f>IF(OR(F105="",E105=""),"",ROUND(E105*F105,2))</f>
        <v/>
      </c>
    </row>
    <row r="106">
      <c r="A106" s="12" t="n"/>
      <c r="B106" s="13" t="n"/>
      <c r="C106" s="13" t="n"/>
      <c r="D106" s="13" t="n"/>
      <c r="E106" s="16" t="n"/>
      <c r="F106" s="17">
        <f>IF(OR(A106="",E106=""),"",IF(AND(Setup!$B$10&lt;&gt;"",Setup!$B$11&lt;&gt;"",A106&gt;=Setup!$B$11),Setup!$B$10,IF(Setup!$B$9="","",Setup!$B$9)))</f>
        <v/>
      </c>
      <c r="G106" s="15">
        <f>IF(OR(F106="",E106=""),"",ROUND(E106*F106,2))</f>
        <v/>
      </c>
    </row>
    <row r="107">
      <c r="A107" s="12" t="n"/>
      <c r="B107" s="13" t="n"/>
      <c r="C107" s="13" t="n"/>
      <c r="D107" s="13" t="n"/>
      <c r="E107" s="16" t="n"/>
      <c r="F107" s="17">
        <f>IF(OR(A107="",E107=""),"",IF(AND(Setup!$B$10&lt;&gt;"",Setup!$B$11&lt;&gt;"",A107&gt;=Setup!$B$11),Setup!$B$10,IF(Setup!$B$9="","",Setup!$B$9)))</f>
        <v/>
      </c>
      <c r="G107" s="15">
        <f>IF(OR(F107="",E107=""),"",ROUND(E107*F107,2))</f>
        <v/>
      </c>
    </row>
    <row r="108">
      <c r="A108" s="12" t="n"/>
      <c r="B108" s="13" t="n"/>
      <c r="C108" s="13" t="n"/>
      <c r="D108" s="13" t="n"/>
      <c r="E108" s="16" t="n"/>
      <c r="F108" s="17">
        <f>IF(OR(A108="",E108=""),"",IF(AND(Setup!$B$10&lt;&gt;"",Setup!$B$11&lt;&gt;"",A108&gt;=Setup!$B$11),Setup!$B$10,IF(Setup!$B$9="","",Setup!$B$9)))</f>
        <v/>
      </c>
      <c r="G108" s="15">
        <f>IF(OR(F108="",E108=""),"",ROUND(E108*F108,2))</f>
        <v/>
      </c>
    </row>
    <row r="109">
      <c r="A109" s="12" t="n"/>
      <c r="B109" s="13" t="n"/>
      <c r="C109" s="13" t="n"/>
      <c r="D109" s="13" t="n"/>
      <c r="E109" s="16" t="n"/>
      <c r="F109" s="17">
        <f>IF(OR(A109="",E109=""),"",IF(AND(Setup!$B$10&lt;&gt;"",Setup!$B$11&lt;&gt;"",A109&gt;=Setup!$B$11),Setup!$B$10,IF(Setup!$B$9="","",Setup!$B$9)))</f>
        <v/>
      </c>
      <c r="G109" s="15">
        <f>IF(OR(F109="",E109=""),"",ROUND(E109*F109,2))</f>
        <v/>
      </c>
    </row>
    <row r="110">
      <c r="A110" s="12" t="n"/>
      <c r="B110" s="13" t="n"/>
      <c r="C110" s="13" t="n"/>
      <c r="D110" s="13" t="n"/>
      <c r="E110" s="16" t="n"/>
      <c r="F110" s="17">
        <f>IF(OR(A110="",E110=""),"",IF(AND(Setup!$B$10&lt;&gt;"",Setup!$B$11&lt;&gt;"",A110&gt;=Setup!$B$11),Setup!$B$10,IF(Setup!$B$9="","",Setup!$B$9)))</f>
        <v/>
      </c>
      <c r="G110" s="15">
        <f>IF(OR(F110="",E110=""),"",ROUND(E110*F110,2))</f>
        <v/>
      </c>
    </row>
    <row r="111">
      <c r="A111" s="12" t="n"/>
      <c r="B111" s="13" t="n"/>
      <c r="C111" s="13" t="n"/>
      <c r="D111" s="13" t="n"/>
      <c r="E111" s="16" t="n"/>
      <c r="F111" s="17">
        <f>IF(OR(A111="",E111=""),"",IF(AND(Setup!$B$10&lt;&gt;"",Setup!$B$11&lt;&gt;"",A111&gt;=Setup!$B$11),Setup!$B$10,IF(Setup!$B$9="","",Setup!$B$9)))</f>
        <v/>
      </c>
      <c r="G111" s="15">
        <f>IF(OR(F111="",E111=""),"",ROUND(E111*F111,2))</f>
        <v/>
      </c>
    </row>
    <row r="112">
      <c r="A112" s="12" t="n"/>
      <c r="B112" s="13" t="n"/>
      <c r="C112" s="13" t="n"/>
      <c r="D112" s="13" t="n"/>
      <c r="E112" s="16" t="n"/>
      <c r="F112" s="17">
        <f>IF(OR(A112="",E112=""),"",IF(AND(Setup!$B$10&lt;&gt;"",Setup!$B$11&lt;&gt;"",A112&gt;=Setup!$B$11),Setup!$B$10,IF(Setup!$B$9="","",Setup!$B$9)))</f>
        <v/>
      </c>
      <c r="G112" s="15">
        <f>IF(OR(F112="",E112=""),"",ROUND(E112*F112,2))</f>
        <v/>
      </c>
    </row>
    <row r="113">
      <c r="A113" s="12" t="n"/>
      <c r="B113" s="13" t="n"/>
      <c r="C113" s="13" t="n"/>
      <c r="D113" s="13" t="n"/>
      <c r="E113" s="16" t="n"/>
      <c r="F113" s="17">
        <f>IF(OR(A113="",E113=""),"",IF(AND(Setup!$B$10&lt;&gt;"",Setup!$B$11&lt;&gt;"",A113&gt;=Setup!$B$11),Setup!$B$10,IF(Setup!$B$9="","",Setup!$B$9)))</f>
        <v/>
      </c>
      <c r="G113" s="15">
        <f>IF(OR(F113="",E113=""),"",ROUND(E113*F113,2))</f>
        <v/>
      </c>
    </row>
    <row r="114">
      <c r="A114" s="12" t="n"/>
      <c r="B114" s="13" t="n"/>
      <c r="C114" s="13" t="n"/>
      <c r="D114" s="13" t="n"/>
      <c r="E114" s="16" t="n"/>
      <c r="F114" s="17">
        <f>IF(OR(A114="",E114=""),"",IF(AND(Setup!$B$10&lt;&gt;"",Setup!$B$11&lt;&gt;"",A114&gt;=Setup!$B$11),Setup!$B$10,IF(Setup!$B$9="","",Setup!$B$9)))</f>
        <v/>
      </c>
      <c r="G114" s="15">
        <f>IF(OR(F114="",E114=""),"",ROUND(E114*F114,2))</f>
        <v/>
      </c>
    </row>
    <row r="115">
      <c r="A115" s="12" t="n"/>
      <c r="B115" s="13" t="n"/>
      <c r="C115" s="13" t="n"/>
      <c r="D115" s="13" t="n"/>
      <c r="E115" s="16" t="n"/>
      <c r="F115" s="17">
        <f>IF(OR(A115="",E115=""),"",IF(AND(Setup!$B$10&lt;&gt;"",Setup!$B$11&lt;&gt;"",A115&gt;=Setup!$B$11),Setup!$B$10,IF(Setup!$B$9="","",Setup!$B$9)))</f>
        <v/>
      </c>
      <c r="G115" s="15">
        <f>IF(OR(F115="",E115=""),"",ROUND(E115*F115,2))</f>
        <v/>
      </c>
    </row>
    <row r="116">
      <c r="A116" s="12" t="n"/>
      <c r="B116" s="13" t="n"/>
      <c r="C116" s="13" t="n"/>
      <c r="D116" s="13" t="n"/>
      <c r="E116" s="16" t="n"/>
      <c r="F116" s="17">
        <f>IF(OR(A116="",E116=""),"",IF(AND(Setup!$B$10&lt;&gt;"",Setup!$B$11&lt;&gt;"",A116&gt;=Setup!$B$11),Setup!$B$10,IF(Setup!$B$9="","",Setup!$B$9)))</f>
        <v/>
      </c>
      <c r="G116" s="15">
        <f>IF(OR(F116="",E116=""),"",ROUND(E116*F116,2))</f>
        <v/>
      </c>
    </row>
    <row r="117">
      <c r="A117" s="12" t="n"/>
      <c r="B117" s="13" t="n"/>
      <c r="C117" s="13" t="n"/>
      <c r="D117" s="13" t="n"/>
      <c r="E117" s="16" t="n"/>
      <c r="F117" s="17">
        <f>IF(OR(A117="",E117=""),"",IF(AND(Setup!$B$10&lt;&gt;"",Setup!$B$11&lt;&gt;"",A117&gt;=Setup!$B$11),Setup!$B$10,IF(Setup!$B$9="","",Setup!$B$9)))</f>
        <v/>
      </c>
      <c r="G117" s="15">
        <f>IF(OR(F117="",E117=""),"",ROUND(E117*F117,2))</f>
        <v/>
      </c>
    </row>
    <row r="118">
      <c r="A118" s="12" t="n"/>
      <c r="B118" s="13" t="n"/>
      <c r="C118" s="13" t="n"/>
      <c r="D118" s="13" t="n"/>
      <c r="E118" s="16" t="n"/>
      <c r="F118" s="17">
        <f>IF(OR(A118="",E118=""),"",IF(AND(Setup!$B$10&lt;&gt;"",Setup!$B$11&lt;&gt;"",A118&gt;=Setup!$B$11),Setup!$B$10,IF(Setup!$B$9="","",Setup!$B$9)))</f>
        <v/>
      </c>
      <c r="G118" s="15">
        <f>IF(OR(F118="",E118=""),"",ROUND(E118*F118,2))</f>
        <v/>
      </c>
    </row>
    <row r="119">
      <c r="A119" s="12" t="n"/>
      <c r="B119" s="13" t="n"/>
      <c r="C119" s="13" t="n"/>
      <c r="D119" s="13" t="n"/>
      <c r="E119" s="16" t="n"/>
      <c r="F119" s="17">
        <f>IF(OR(A119="",E119=""),"",IF(AND(Setup!$B$10&lt;&gt;"",Setup!$B$11&lt;&gt;"",A119&gt;=Setup!$B$11),Setup!$B$10,IF(Setup!$B$9="","",Setup!$B$9)))</f>
        <v/>
      </c>
      <c r="G119" s="15">
        <f>IF(OR(F119="",E119=""),"",ROUND(E119*F119,2))</f>
        <v/>
      </c>
    </row>
    <row r="120">
      <c r="A120" s="12" t="n"/>
      <c r="B120" s="13" t="n"/>
      <c r="C120" s="13" t="n"/>
      <c r="D120" s="13" t="n"/>
      <c r="E120" s="16" t="n"/>
      <c r="F120" s="17">
        <f>IF(OR(A120="",E120=""),"",IF(AND(Setup!$B$10&lt;&gt;"",Setup!$B$11&lt;&gt;"",A120&gt;=Setup!$B$11),Setup!$B$10,IF(Setup!$B$9="","",Setup!$B$9)))</f>
        <v/>
      </c>
      <c r="G120" s="15">
        <f>IF(OR(F120="",E120=""),"",ROUND(E120*F120,2))</f>
        <v/>
      </c>
    </row>
    <row r="121">
      <c r="A121" s="12" t="n"/>
      <c r="B121" s="13" t="n"/>
      <c r="C121" s="13" t="n"/>
      <c r="D121" s="13" t="n"/>
      <c r="E121" s="16" t="n"/>
      <c r="F121" s="17">
        <f>IF(OR(A121="",E121=""),"",IF(AND(Setup!$B$10&lt;&gt;"",Setup!$B$11&lt;&gt;"",A121&gt;=Setup!$B$11),Setup!$B$10,IF(Setup!$B$9="","",Setup!$B$9)))</f>
        <v/>
      </c>
      <c r="G121" s="15">
        <f>IF(OR(F121="",E121=""),"",ROUND(E121*F121,2))</f>
        <v/>
      </c>
    </row>
    <row r="122">
      <c r="A122" s="12" t="n"/>
      <c r="B122" s="13" t="n"/>
      <c r="C122" s="13" t="n"/>
      <c r="D122" s="13" t="n"/>
      <c r="E122" s="16" t="n"/>
      <c r="F122" s="17">
        <f>IF(OR(A122="",E122=""),"",IF(AND(Setup!$B$10&lt;&gt;"",Setup!$B$11&lt;&gt;"",A122&gt;=Setup!$B$11),Setup!$B$10,IF(Setup!$B$9="","",Setup!$B$9)))</f>
        <v/>
      </c>
      <c r="G122" s="15">
        <f>IF(OR(F122="",E122=""),"",ROUND(E122*F122,2))</f>
        <v/>
      </c>
    </row>
    <row r="123">
      <c r="A123" s="12" t="n"/>
      <c r="B123" s="13" t="n"/>
      <c r="C123" s="13" t="n"/>
      <c r="D123" s="13" t="n"/>
      <c r="E123" s="16" t="n"/>
      <c r="F123" s="17">
        <f>IF(OR(A123="",E123=""),"",IF(AND(Setup!$B$10&lt;&gt;"",Setup!$B$11&lt;&gt;"",A123&gt;=Setup!$B$11),Setup!$B$10,IF(Setup!$B$9="","",Setup!$B$9)))</f>
        <v/>
      </c>
      <c r="G123" s="15">
        <f>IF(OR(F123="",E123=""),"",ROUND(E123*F123,2))</f>
        <v/>
      </c>
    </row>
    <row r="124">
      <c r="A124" s="12" t="n"/>
      <c r="B124" s="13" t="n"/>
      <c r="C124" s="13" t="n"/>
      <c r="D124" s="13" t="n"/>
      <c r="E124" s="16" t="n"/>
      <c r="F124" s="17">
        <f>IF(OR(A124="",E124=""),"",IF(AND(Setup!$B$10&lt;&gt;"",Setup!$B$11&lt;&gt;"",A124&gt;=Setup!$B$11),Setup!$B$10,IF(Setup!$B$9="","",Setup!$B$9)))</f>
        <v/>
      </c>
      <c r="G124" s="15">
        <f>IF(OR(F124="",E124=""),"",ROUND(E124*F124,2))</f>
        <v/>
      </c>
    </row>
    <row r="125">
      <c r="A125" s="12" t="n"/>
      <c r="B125" s="13" t="n"/>
      <c r="C125" s="13" t="n"/>
      <c r="D125" s="13" t="n"/>
      <c r="E125" s="16" t="n"/>
      <c r="F125" s="17">
        <f>IF(OR(A125="",E125=""),"",IF(AND(Setup!$B$10&lt;&gt;"",Setup!$B$11&lt;&gt;"",A125&gt;=Setup!$B$11),Setup!$B$10,IF(Setup!$B$9="","",Setup!$B$9)))</f>
        <v/>
      </c>
      <c r="G125" s="15">
        <f>IF(OR(F125="",E125=""),"",ROUND(E125*F125,2))</f>
        <v/>
      </c>
    </row>
    <row r="126">
      <c r="A126" s="12" t="n"/>
      <c r="B126" s="13" t="n"/>
      <c r="C126" s="13" t="n"/>
      <c r="D126" s="13" t="n"/>
      <c r="E126" s="16" t="n"/>
      <c r="F126" s="17">
        <f>IF(OR(A126="",E126=""),"",IF(AND(Setup!$B$10&lt;&gt;"",Setup!$B$11&lt;&gt;"",A126&gt;=Setup!$B$11),Setup!$B$10,IF(Setup!$B$9="","",Setup!$B$9)))</f>
        <v/>
      </c>
      <c r="G126" s="15">
        <f>IF(OR(F126="",E126=""),"",ROUND(E126*F126,2))</f>
        <v/>
      </c>
    </row>
    <row r="127">
      <c r="A127" s="12" t="n"/>
      <c r="B127" s="13" t="n"/>
      <c r="C127" s="13" t="n"/>
      <c r="D127" s="13" t="n"/>
      <c r="E127" s="16" t="n"/>
      <c r="F127" s="17">
        <f>IF(OR(A127="",E127=""),"",IF(AND(Setup!$B$10&lt;&gt;"",Setup!$B$11&lt;&gt;"",A127&gt;=Setup!$B$11),Setup!$B$10,IF(Setup!$B$9="","",Setup!$B$9)))</f>
        <v/>
      </c>
      <c r="G127" s="15">
        <f>IF(OR(F127="",E127=""),"",ROUND(E127*F127,2))</f>
        <v/>
      </c>
    </row>
    <row r="128">
      <c r="A128" s="12" t="n"/>
      <c r="B128" s="13" t="n"/>
      <c r="C128" s="13" t="n"/>
      <c r="D128" s="13" t="n"/>
      <c r="E128" s="16" t="n"/>
      <c r="F128" s="17">
        <f>IF(OR(A128="",E128=""),"",IF(AND(Setup!$B$10&lt;&gt;"",Setup!$B$11&lt;&gt;"",A128&gt;=Setup!$B$11),Setup!$B$10,IF(Setup!$B$9="","",Setup!$B$9)))</f>
        <v/>
      </c>
      <c r="G128" s="15">
        <f>IF(OR(F128="",E128=""),"",ROUND(E128*F128,2))</f>
        <v/>
      </c>
    </row>
    <row r="129">
      <c r="A129" s="12" t="n"/>
      <c r="B129" s="13" t="n"/>
      <c r="C129" s="13" t="n"/>
      <c r="D129" s="13" t="n"/>
      <c r="E129" s="16" t="n"/>
      <c r="F129" s="17">
        <f>IF(OR(A129="",E129=""),"",IF(AND(Setup!$B$10&lt;&gt;"",Setup!$B$11&lt;&gt;"",A129&gt;=Setup!$B$11),Setup!$B$10,IF(Setup!$B$9="","",Setup!$B$9)))</f>
        <v/>
      </c>
      <c r="G129" s="15">
        <f>IF(OR(F129="",E129=""),"",ROUND(E129*F129,2))</f>
        <v/>
      </c>
    </row>
    <row r="130">
      <c r="A130" s="12" t="n"/>
      <c r="B130" s="13" t="n"/>
      <c r="C130" s="13" t="n"/>
      <c r="D130" s="13" t="n"/>
      <c r="E130" s="16" t="n"/>
      <c r="F130" s="17">
        <f>IF(OR(A130="",E130=""),"",IF(AND(Setup!$B$10&lt;&gt;"",Setup!$B$11&lt;&gt;"",A130&gt;=Setup!$B$11),Setup!$B$10,IF(Setup!$B$9="","",Setup!$B$9)))</f>
        <v/>
      </c>
      <c r="G130" s="15">
        <f>IF(OR(F130="",E130=""),"",ROUND(E130*F130,2))</f>
        <v/>
      </c>
    </row>
    <row r="131">
      <c r="A131" s="12" t="n"/>
      <c r="B131" s="13" t="n"/>
      <c r="C131" s="13" t="n"/>
      <c r="D131" s="13" t="n"/>
      <c r="E131" s="16" t="n"/>
      <c r="F131" s="17">
        <f>IF(OR(A131="",E131=""),"",IF(AND(Setup!$B$10&lt;&gt;"",Setup!$B$11&lt;&gt;"",A131&gt;=Setup!$B$11),Setup!$B$10,IF(Setup!$B$9="","",Setup!$B$9)))</f>
        <v/>
      </c>
      <c r="G131" s="15">
        <f>IF(OR(F131="",E131=""),"",ROUND(E131*F131,2))</f>
        <v/>
      </c>
    </row>
    <row r="132">
      <c r="A132" s="12" t="n"/>
      <c r="B132" s="13" t="n"/>
      <c r="C132" s="13" t="n"/>
      <c r="D132" s="13" t="n"/>
      <c r="E132" s="16" t="n"/>
      <c r="F132" s="17">
        <f>IF(OR(A132="",E132=""),"",IF(AND(Setup!$B$10&lt;&gt;"",Setup!$B$11&lt;&gt;"",A132&gt;=Setup!$B$11),Setup!$B$10,IF(Setup!$B$9="","",Setup!$B$9)))</f>
        <v/>
      </c>
      <c r="G132" s="15">
        <f>IF(OR(F132="",E132=""),"",ROUND(E132*F132,2))</f>
        <v/>
      </c>
    </row>
    <row r="133">
      <c r="A133" s="12" t="n"/>
      <c r="B133" s="13" t="n"/>
      <c r="C133" s="13" t="n"/>
      <c r="D133" s="13" t="n"/>
      <c r="E133" s="16" t="n"/>
      <c r="F133" s="17">
        <f>IF(OR(A133="",E133=""),"",IF(AND(Setup!$B$10&lt;&gt;"",Setup!$B$11&lt;&gt;"",A133&gt;=Setup!$B$11),Setup!$B$10,IF(Setup!$B$9="","",Setup!$B$9)))</f>
        <v/>
      </c>
      <c r="G133" s="15">
        <f>IF(OR(F133="",E133=""),"",ROUND(E133*F133,2))</f>
        <v/>
      </c>
    </row>
    <row r="134">
      <c r="A134" s="12" t="n"/>
      <c r="B134" s="13" t="n"/>
      <c r="C134" s="13" t="n"/>
      <c r="D134" s="13" t="n"/>
      <c r="E134" s="16" t="n"/>
      <c r="F134" s="17">
        <f>IF(OR(A134="",E134=""),"",IF(AND(Setup!$B$10&lt;&gt;"",Setup!$B$11&lt;&gt;"",A134&gt;=Setup!$B$11),Setup!$B$10,IF(Setup!$B$9="","",Setup!$B$9)))</f>
        <v/>
      </c>
      <c r="G134" s="15">
        <f>IF(OR(F134="",E134=""),"",ROUND(E134*F134,2))</f>
        <v/>
      </c>
    </row>
    <row r="135">
      <c r="A135" s="12" t="n"/>
      <c r="B135" s="13" t="n"/>
      <c r="C135" s="13" t="n"/>
      <c r="D135" s="13" t="n"/>
      <c r="E135" s="16" t="n"/>
      <c r="F135" s="17">
        <f>IF(OR(A135="",E135=""),"",IF(AND(Setup!$B$10&lt;&gt;"",Setup!$B$11&lt;&gt;"",A135&gt;=Setup!$B$11),Setup!$B$10,IF(Setup!$B$9="","",Setup!$B$9)))</f>
        <v/>
      </c>
      <c r="G135" s="15">
        <f>IF(OR(F135="",E135=""),"",ROUND(E135*F135,2))</f>
        <v/>
      </c>
    </row>
    <row r="136">
      <c r="A136" s="12" t="n"/>
      <c r="B136" s="13" t="n"/>
      <c r="C136" s="13" t="n"/>
      <c r="D136" s="13" t="n"/>
      <c r="E136" s="16" t="n"/>
      <c r="F136" s="17">
        <f>IF(OR(A136="",E136=""),"",IF(AND(Setup!$B$10&lt;&gt;"",Setup!$B$11&lt;&gt;"",A136&gt;=Setup!$B$11),Setup!$B$10,IF(Setup!$B$9="","",Setup!$B$9)))</f>
        <v/>
      </c>
      <c r="G136" s="15">
        <f>IF(OR(F136="",E136=""),"",ROUND(E136*F136,2))</f>
        <v/>
      </c>
    </row>
    <row r="137">
      <c r="A137" s="12" t="n"/>
      <c r="B137" s="13" t="n"/>
      <c r="C137" s="13" t="n"/>
      <c r="D137" s="13" t="n"/>
      <c r="E137" s="16" t="n"/>
      <c r="F137" s="17">
        <f>IF(OR(A137="",E137=""),"",IF(AND(Setup!$B$10&lt;&gt;"",Setup!$B$11&lt;&gt;"",A137&gt;=Setup!$B$11),Setup!$B$10,IF(Setup!$B$9="","",Setup!$B$9)))</f>
        <v/>
      </c>
      <c r="G137" s="15">
        <f>IF(OR(F137="",E137=""),"",ROUND(E137*F137,2))</f>
        <v/>
      </c>
    </row>
    <row r="138">
      <c r="A138" s="12" t="n"/>
      <c r="B138" s="13" t="n"/>
      <c r="C138" s="13" t="n"/>
      <c r="D138" s="13" t="n"/>
      <c r="E138" s="16" t="n"/>
      <c r="F138" s="17">
        <f>IF(OR(A138="",E138=""),"",IF(AND(Setup!$B$10&lt;&gt;"",Setup!$B$11&lt;&gt;"",A138&gt;=Setup!$B$11),Setup!$B$10,IF(Setup!$B$9="","",Setup!$B$9)))</f>
        <v/>
      </c>
      <c r="G138" s="15">
        <f>IF(OR(F138="",E138=""),"",ROUND(E138*F138,2))</f>
        <v/>
      </c>
    </row>
    <row r="139">
      <c r="A139" s="12" t="n"/>
      <c r="B139" s="13" t="n"/>
      <c r="C139" s="13" t="n"/>
      <c r="D139" s="13" t="n"/>
      <c r="E139" s="16" t="n"/>
      <c r="F139" s="17">
        <f>IF(OR(A139="",E139=""),"",IF(AND(Setup!$B$10&lt;&gt;"",Setup!$B$11&lt;&gt;"",A139&gt;=Setup!$B$11),Setup!$B$10,IF(Setup!$B$9="","",Setup!$B$9)))</f>
        <v/>
      </c>
      <c r="G139" s="15">
        <f>IF(OR(F139="",E139=""),"",ROUND(E139*F139,2))</f>
        <v/>
      </c>
    </row>
    <row r="140">
      <c r="A140" s="12" t="n"/>
      <c r="B140" s="13" t="n"/>
      <c r="C140" s="13" t="n"/>
      <c r="D140" s="13" t="n"/>
      <c r="E140" s="16" t="n"/>
      <c r="F140" s="17">
        <f>IF(OR(A140="",E140=""),"",IF(AND(Setup!$B$10&lt;&gt;"",Setup!$B$11&lt;&gt;"",A140&gt;=Setup!$B$11),Setup!$B$10,IF(Setup!$B$9="","",Setup!$B$9)))</f>
        <v/>
      </c>
      <c r="G140" s="15">
        <f>IF(OR(F140="",E140=""),"",ROUND(E140*F140,2))</f>
        <v/>
      </c>
    </row>
    <row r="141">
      <c r="A141" s="12" t="n"/>
      <c r="B141" s="13" t="n"/>
      <c r="C141" s="13" t="n"/>
      <c r="D141" s="13" t="n"/>
      <c r="E141" s="16" t="n"/>
      <c r="F141" s="17">
        <f>IF(OR(A141="",E141=""),"",IF(AND(Setup!$B$10&lt;&gt;"",Setup!$B$11&lt;&gt;"",A141&gt;=Setup!$B$11),Setup!$B$10,IF(Setup!$B$9="","",Setup!$B$9)))</f>
        <v/>
      </c>
      <c r="G141" s="15">
        <f>IF(OR(F141="",E141=""),"",ROUND(E141*F141,2))</f>
        <v/>
      </c>
    </row>
    <row r="142">
      <c r="A142" s="12" t="n"/>
      <c r="B142" s="13" t="n"/>
      <c r="C142" s="13" t="n"/>
      <c r="D142" s="13" t="n"/>
      <c r="E142" s="16" t="n"/>
      <c r="F142" s="17">
        <f>IF(OR(A142="",E142=""),"",IF(AND(Setup!$B$10&lt;&gt;"",Setup!$B$11&lt;&gt;"",A142&gt;=Setup!$B$11),Setup!$B$10,IF(Setup!$B$9="","",Setup!$B$9)))</f>
        <v/>
      </c>
      <c r="G142" s="15">
        <f>IF(OR(F142="",E142=""),"",ROUND(E142*F142,2))</f>
        <v/>
      </c>
    </row>
    <row r="143">
      <c r="A143" s="12" t="n"/>
      <c r="B143" s="13" t="n"/>
      <c r="C143" s="13" t="n"/>
      <c r="D143" s="13" t="n"/>
      <c r="E143" s="16" t="n"/>
      <c r="F143" s="17">
        <f>IF(OR(A143="",E143=""),"",IF(AND(Setup!$B$10&lt;&gt;"",Setup!$B$11&lt;&gt;"",A143&gt;=Setup!$B$11),Setup!$B$10,IF(Setup!$B$9="","",Setup!$B$9)))</f>
        <v/>
      </c>
      <c r="G143" s="15">
        <f>IF(OR(F143="",E143=""),"",ROUND(E143*F143,2))</f>
        <v/>
      </c>
    </row>
    <row r="144">
      <c r="A144" s="12" t="n"/>
      <c r="B144" s="13" t="n"/>
      <c r="C144" s="13" t="n"/>
      <c r="D144" s="13" t="n"/>
      <c r="E144" s="16" t="n"/>
      <c r="F144" s="17">
        <f>IF(OR(A144="",E144=""),"",IF(AND(Setup!$B$10&lt;&gt;"",Setup!$B$11&lt;&gt;"",A144&gt;=Setup!$B$11),Setup!$B$10,IF(Setup!$B$9="","",Setup!$B$9)))</f>
        <v/>
      </c>
      <c r="G144" s="15">
        <f>IF(OR(F144="",E144=""),"",ROUND(E144*F144,2))</f>
        <v/>
      </c>
    </row>
    <row r="145">
      <c r="A145" s="12" t="n"/>
      <c r="B145" s="13" t="n"/>
      <c r="C145" s="13" t="n"/>
      <c r="D145" s="13" t="n"/>
      <c r="E145" s="16" t="n"/>
      <c r="F145" s="17">
        <f>IF(OR(A145="",E145=""),"",IF(AND(Setup!$B$10&lt;&gt;"",Setup!$B$11&lt;&gt;"",A145&gt;=Setup!$B$11),Setup!$B$10,IF(Setup!$B$9="","",Setup!$B$9)))</f>
        <v/>
      </c>
      <c r="G145" s="15">
        <f>IF(OR(F145="",E145=""),"",ROUND(E145*F145,2))</f>
        <v/>
      </c>
    </row>
    <row r="146">
      <c r="A146" s="12" t="n"/>
      <c r="B146" s="13" t="n"/>
      <c r="C146" s="13" t="n"/>
      <c r="D146" s="13" t="n"/>
      <c r="E146" s="16" t="n"/>
      <c r="F146" s="17">
        <f>IF(OR(A146="",E146=""),"",IF(AND(Setup!$B$10&lt;&gt;"",Setup!$B$11&lt;&gt;"",A146&gt;=Setup!$B$11),Setup!$B$10,IF(Setup!$B$9="","",Setup!$B$9)))</f>
        <v/>
      </c>
      <c r="G146" s="15">
        <f>IF(OR(F146="",E146=""),"",ROUND(E146*F146,2))</f>
        <v/>
      </c>
    </row>
    <row r="147">
      <c r="A147" s="12" t="n"/>
      <c r="B147" s="13" t="n"/>
      <c r="C147" s="13" t="n"/>
      <c r="D147" s="13" t="n"/>
      <c r="E147" s="16" t="n"/>
      <c r="F147" s="17">
        <f>IF(OR(A147="",E147=""),"",IF(AND(Setup!$B$10&lt;&gt;"",Setup!$B$11&lt;&gt;"",A147&gt;=Setup!$B$11),Setup!$B$10,IF(Setup!$B$9="","",Setup!$B$9)))</f>
        <v/>
      </c>
      <c r="G147" s="15">
        <f>IF(OR(F147="",E147=""),"",ROUND(E147*F147,2))</f>
        <v/>
      </c>
    </row>
    <row r="148">
      <c r="A148" s="12" t="n"/>
      <c r="B148" s="13" t="n"/>
      <c r="C148" s="13" t="n"/>
      <c r="D148" s="13" t="n"/>
      <c r="E148" s="16" t="n"/>
      <c r="F148" s="17">
        <f>IF(OR(A148="",E148=""),"",IF(AND(Setup!$B$10&lt;&gt;"",Setup!$B$11&lt;&gt;"",A148&gt;=Setup!$B$11),Setup!$B$10,IF(Setup!$B$9="","",Setup!$B$9)))</f>
        <v/>
      </c>
      <c r="G148" s="15">
        <f>IF(OR(F148="",E148=""),"",ROUND(E148*F148,2))</f>
        <v/>
      </c>
    </row>
    <row r="149">
      <c r="A149" s="12" t="n"/>
      <c r="B149" s="13" t="n"/>
      <c r="C149" s="13" t="n"/>
      <c r="D149" s="13" t="n"/>
      <c r="E149" s="16" t="n"/>
      <c r="F149" s="17">
        <f>IF(OR(A149="",E149=""),"",IF(AND(Setup!$B$10&lt;&gt;"",Setup!$B$11&lt;&gt;"",A149&gt;=Setup!$B$11),Setup!$B$10,IF(Setup!$B$9="","",Setup!$B$9)))</f>
        <v/>
      </c>
      <c r="G149" s="15">
        <f>IF(OR(F149="",E149=""),"",ROUND(E149*F149,2))</f>
        <v/>
      </c>
    </row>
    <row r="150">
      <c r="A150" s="12" t="n"/>
      <c r="B150" s="13" t="n"/>
      <c r="C150" s="13" t="n"/>
      <c r="D150" s="13" t="n"/>
      <c r="E150" s="16" t="n"/>
      <c r="F150" s="17">
        <f>IF(OR(A150="",E150=""),"",IF(AND(Setup!$B$10&lt;&gt;"",Setup!$B$11&lt;&gt;"",A150&gt;=Setup!$B$11),Setup!$B$10,IF(Setup!$B$9="","",Setup!$B$9)))</f>
        <v/>
      </c>
      <c r="G150" s="15">
        <f>IF(OR(F150="",E150=""),"",ROUND(E150*F150,2))</f>
        <v/>
      </c>
    </row>
    <row r="151">
      <c r="A151" s="12" t="n"/>
      <c r="B151" s="13" t="n"/>
      <c r="C151" s="13" t="n"/>
      <c r="D151" s="13" t="n"/>
      <c r="E151" s="16" t="n"/>
      <c r="F151" s="17">
        <f>IF(OR(A151="",E151=""),"",IF(AND(Setup!$B$10&lt;&gt;"",Setup!$B$11&lt;&gt;"",A151&gt;=Setup!$B$11),Setup!$B$10,IF(Setup!$B$9="","",Setup!$B$9)))</f>
        <v/>
      </c>
      <c r="G151" s="15">
        <f>IF(OR(F151="",E151=""),"",ROUND(E151*F151,2))</f>
        <v/>
      </c>
    </row>
    <row r="152">
      <c r="A152" s="12" t="n"/>
      <c r="B152" s="13" t="n"/>
      <c r="C152" s="13" t="n"/>
      <c r="D152" s="13" t="n"/>
      <c r="E152" s="16" t="n"/>
      <c r="F152" s="17">
        <f>IF(OR(A152="",E152=""),"",IF(AND(Setup!$B$10&lt;&gt;"",Setup!$B$11&lt;&gt;"",A152&gt;=Setup!$B$11),Setup!$B$10,IF(Setup!$B$9="","",Setup!$B$9)))</f>
        <v/>
      </c>
      <c r="G152" s="15">
        <f>IF(OR(F152="",E152=""),"",ROUND(E152*F152,2))</f>
        <v/>
      </c>
    </row>
    <row r="153">
      <c r="A153" s="12" t="n"/>
      <c r="B153" s="13" t="n"/>
      <c r="C153" s="13" t="n"/>
      <c r="D153" s="13" t="n"/>
      <c r="E153" s="16" t="n"/>
      <c r="F153" s="17">
        <f>IF(OR(A153="",E153=""),"",IF(AND(Setup!$B$10&lt;&gt;"",Setup!$B$11&lt;&gt;"",A153&gt;=Setup!$B$11),Setup!$B$10,IF(Setup!$B$9="","",Setup!$B$9)))</f>
        <v/>
      </c>
      <c r="G153" s="15">
        <f>IF(OR(F153="",E153=""),"",ROUND(E153*F153,2))</f>
        <v/>
      </c>
    </row>
    <row r="154">
      <c r="A154" s="12" t="n"/>
      <c r="B154" s="13" t="n"/>
      <c r="C154" s="13" t="n"/>
      <c r="D154" s="13" t="n"/>
      <c r="E154" s="16" t="n"/>
      <c r="F154" s="17">
        <f>IF(OR(A154="",E154=""),"",IF(AND(Setup!$B$10&lt;&gt;"",Setup!$B$11&lt;&gt;"",A154&gt;=Setup!$B$11),Setup!$B$10,IF(Setup!$B$9="","",Setup!$B$9)))</f>
        <v/>
      </c>
      <c r="G154" s="15">
        <f>IF(OR(F154="",E154=""),"",ROUND(E154*F154,2))</f>
        <v/>
      </c>
    </row>
    <row r="155">
      <c r="A155" s="12" t="n"/>
      <c r="B155" s="13" t="n"/>
      <c r="C155" s="13" t="n"/>
      <c r="D155" s="13" t="n"/>
      <c r="E155" s="16" t="n"/>
      <c r="F155" s="17">
        <f>IF(OR(A155="",E155=""),"",IF(AND(Setup!$B$10&lt;&gt;"",Setup!$B$11&lt;&gt;"",A155&gt;=Setup!$B$11),Setup!$B$10,IF(Setup!$B$9="","",Setup!$B$9)))</f>
        <v/>
      </c>
      <c r="G155" s="15">
        <f>IF(OR(F155="",E155=""),"",ROUND(E155*F155,2))</f>
        <v/>
      </c>
    </row>
    <row r="156">
      <c r="A156" s="12" t="n"/>
      <c r="B156" s="13" t="n"/>
      <c r="C156" s="13" t="n"/>
      <c r="D156" s="13" t="n"/>
      <c r="E156" s="16" t="n"/>
      <c r="F156" s="17">
        <f>IF(OR(A156="",E156=""),"",IF(AND(Setup!$B$10&lt;&gt;"",Setup!$B$11&lt;&gt;"",A156&gt;=Setup!$B$11),Setup!$B$10,IF(Setup!$B$9="","",Setup!$B$9)))</f>
        <v/>
      </c>
      <c r="G156" s="15">
        <f>IF(OR(F156="",E156=""),"",ROUND(E156*F156,2))</f>
        <v/>
      </c>
    </row>
    <row r="157">
      <c r="A157" s="12" t="n"/>
      <c r="B157" s="13" t="n"/>
      <c r="C157" s="13" t="n"/>
      <c r="D157" s="13" t="n"/>
      <c r="E157" s="16" t="n"/>
      <c r="F157" s="17">
        <f>IF(OR(A157="",E157=""),"",IF(AND(Setup!$B$10&lt;&gt;"",Setup!$B$11&lt;&gt;"",A157&gt;=Setup!$B$11),Setup!$B$10,IF(Setup!$B$9="","",Setup!$B$9)))</f>
        <v/>
      </c>
      <c r="G157" s="15">
        <f>IF(OR(F157="",E157=""),"",ROUND(E157*F157,2))</f>
        <v/>
      </c>
    </row>
    <row r="158">
      <c r="A158" s="12" t="n"/>
      <c r="B158" s="13" t="n"/>
      <c r="C158" s="13" t="n"/>
      <c r="D158" s="13" t="n"/>
      <c r="E158" s="16" t="n"/>
      <c r="F158" s="17">
        <f>IF(OR(A158="",E158=""),"",IF(AND(Setup!$B$10&lt;&gt;"",Setup!$B$11&lt;&gt;"",A158&gt;=Setup!$B$11),Setup!$B$10,IF(Setup!$B$9="","",Setup!$B$9)))</f>
        <v/>
      </c>
      <c r="G158" s="15">
        <f>IF(OR(F158="",E158=""),"",ROUND(E158*F158,2))</f>
        <v/>
      </c>
    </row>
    <row r="159">
      <c r="A159" s="12" t="n"/>
      <c r="B159" s="13" t="n"/>
      <c r="C159" s="13" t="n"/>
      <c r="D159" s="13" t="n"/>
      <c r="E159" s="16" t="n"/>
      <c r="F159" s="17">
        <f>IF(OR(A159="",E159=""),"",IF(AND(Setup!$B$10&lt;&gt;"",Setup!$B$11&lt;&gt;"",A159&gt;=Setup!$B$11),Setup!$B$10,IF(Setup!$B$9="","",Setup!$B$9)))</f>
        <v/>
      </c>
      <c r="G159" s="15">
        <f>IF(OR(F159="",E159=""),"",ROUND(E159*F159,2))</f>
        <v/>
      </c>
    </row>
    <row r="160">
      <c r="A160" s="12" t="n"/>
      <c r="B160" s="13" t="n"/>
      <c r="C160" s="13" t="n"/>
      <c r="D160" s="13" t="n"/>
      <c r="E160" s="16" t="n"/>
      <c r="F160" s="17">
        <f>IF(OR(A160="",E160=""),"",IF(AND(Setup!$B$10&lt;&gt;"",Setup!$B$11&lt;&gt;"",A160&gt;=Setup!$B$11),Setup!$B$10,IF(Setup!$B$9="","",Setup!$B$9)))</f>
        <v/>
      </c>
      <c r="G160" s="15">
        <f>IF(OR(F160="",E160=""),"",ROUND(E160*F160,2))</f>
        <v/>
      </c>
    </row>
    <row r="161">
      <c r="A161" s="12" t="n"/>
      <c r="B161" s="13" t="n"/>
      <c r="C161" s="13" t="n"/>
      <c r="D161" s="13" t="n"/>
      <c r="E161" s="16" t="n"/>
      <c r="F161" s="17">
        <f>IF(OR(A161="",E161=""),"",IF(AND(Setup!$B$10&lt;&gt;"",Setup!$B$11&lt;&gt;"",A161&gt;=Setup!$B$11),Setup!$B$10,IF(Setup!$B$9="","",Setup!$B$9)))</f>
        <v/>
      </c>
      <c r="G161" s="15">
        <f>IF(OR(F161="",E161=""),"",ROUND(E161*F161,2))</f>
        <v/>
      </c>
    </row>
    <row r="162">
      <c r="A162" s="12" t="n"/>
      <c r="B162" s="13" t="n"/>
      <c r="C162" s="13" t="n"/>
      <c r="D162" s="13" t="n"/>
      <c r="E162" s="16" t="n"/>
      <c r="F162" s="17">
        <f>IF(OR(A162="",E162=""),"",IF(AND(Setup!$B$10&lt;&gt;"",Setup!$B$11&lt;&gt;"",A162&gt;=Setup!$B$11),Setup!$B$10,IF(Setup!$B$9="","",Setup!$B$9)))</f>
        <v/>
      </c>
      <c r="G162" s="15">
        <f>IF(OR(F162="",E162=""),"",ROUND(E162*F162,2))</f>
        <v/>
      </c>
    </row>
    <row r="163">
      <c r="A163" s="12" t="n"/>
      <c r="B163" s="13" t="n"/>
      <c r="C163" s="13" t="n"/>
      <c r="D163" s="13" t="n"/>
      <c r="E163" s="16" t="n"/>
      <c r="F163" s="17">
        <f>IF(OR(A163="",E163=""),"",IF(AND(Setup!$B$10&lt;&gt;"",Setup!$B$11&lt;&gt;"",A163&gt;=Setup!$B$11),Setup!$B$10,IF(Setup!$B$9="","",Setup!$B$9)))</f>
        <v/>
      </c>
      <c r="G163" s="15">
        <f>IF(OR(F163="",E163=""),"",ROUND(E163*F163,2))</f>
        <v/>
      </c>
    </row>
    <row r="164">
      <c r="A164" s="12" t="n"/>
      <c r="B164" s="13" t="n"/>
      <c r="C164" s="13" t="n"/>
      <c r="D164" s="13" t="n"/>
      <c r="E164" s="16" t="n"/>
      <c r="F164" s="17">
        <f>IF(OR(A164="",E164=""),"",IF(AND(Setup!$B$10&lt;&gt;"",Setup!$B$11&lt;&gt;"",A164&gt;=Setup!$B$11),Setup!$B$10,IF(Setup!$B$9="","",Setup!$B$9)))</f>
        <v/>
      </c>
      <c r="G164" s="15">
        <f>IF(OR(F164="",E164=""),"",ROUND(E164*F164,2))</f>
        <v/>
      </c>
    </row>
    <row r="165">
      <c r="A165" s="12" t="n"/>
      <c r="B165" s="13" t="n"/>
      <c r="C165" s="13" t="n"/>
      <c r="D165" s="13" t="n"/>
      <c r="E165" s="16" t="n"/>
      <c r="F165" s="17">
        <f>IF(OR(A165="",E165=""),"",IF(AND(Setup!$B$10&lt;&gt;"",Setup!$B$11&lt;&gt;"",A165&gt;=Setup!$B$11),Setup!$B$10,IF(Setup!$B$9="","",Setup!$B$9)))</f>
        <v/>
      </c>
      <c r="G165" s="15">
        <f>IF(OR(F165="",E165=""),"",ROUND(E165*F165,2))</f>
        <v/>
      </c>
    </row>
    <row r="166">
      <c r="A166" s="12" t="n"/>
      <c r="B166" s="13" t="n"/>
      <c r="C166" s="13" t="n"/>
      <c r="D166" s="13" t="n"/>
      <c r="E166" s="16" t="n"/>
      <c r="F166" s="17">
        <f>IF(OR(A166="",E166=""),"",IF(AND(Setup!$B$10&lt;&gt;"",Setup!$B$11&lt;&gt;"",A166&gt;=Setup!$B$11),Setup!$B$10,IF(Setup!$B$9="","",Setup!$B$9)))</f>
        <v/>
      </c>
      <c r="G166" s="15">
        <f>IF(OR(F166="",E166=""),"",ROUND(E166*F166,2))</f>
        <v/>
      </c>
    </row>
    <row r="167">
      <c r="A167" s="12" t="n"/>
      <c r="B167" s="13" t="n"/>
      <c r="C167" s="13" t="n"/>
      <c r="D167" s="13" t="n"/>
      <c r="E167" s="16" t="n"/>
      <c r="F167" s="17">
        <f>IF(OR(A167="",E167=""),"",IF(AND(Setup!$B$10&lt;&gt;"",Setup!$B$11&lt;&gt;"",A167&gt;=Setup!$B$11),Setup!$B$10,IF(Setup!$B$9="","",Setup!$B$9)))</f>
        <v/>
      </c>
      <c r="G167" s="15">
        <f>IF(OR(F167="",E167=""),"",ROUND(E167*F167,2))</f>
        <v/>
      </c>
    </row>
    <row r="168">
      <c r="A168" s="12" t="n"/>
      <c r="B168" s="13" t="n"/>
      <c r="C168" s="13" t="n"/>
      <c r="D168" s="13" t="n"/>
      <c r="E168" s="16" t="n"/>
      <c r="F168" s="17">
        <f>IF(OR(A168="",E168=""),"",IF(AND(Setup!$B$10&lt;&gt;"",Setup!$B$11&lt;&gt;"",A168&gt;=Setup!$B$11),Setup!$B$10,IF(Setup!$B$9="","",Setup!$B$9)))</f>
        <v/>
      </c>
      <c r="G168" s="15">
        <f>IF(OR(F168="",E168=""),"",ROUND(E168*F168,2))</f>
        <v/>
      </c>
    </row>
    <row r="169">
      <c r="A169" s="12" t="n"/>
      <c r="B169" s="13" t="n"/>
      <c r="C169" s="13" t="n"/>
      <c r="D169" s="13" t="n"/>
      <c r="E169" s="16" t="n"/>
      <c r="F169" s="17">
        <f>IF(OR(A169="",E169=""),"",IF(AND(Setup!$B$10&lt;&gt;"",Setup!$B$11&lt;&gt;"",A169&gt;=Setup!$B$11),Setup!$B$10,IF(Setup!$B$9="","",Setup!$B$9)))</f>
        <v/>
      </c>
      <c r="G169" s="15">
        <f>IF(OR(F169="",E169=""),"",ROUND(E169*F169,2))</f>
        <v/>
      </c>
    </row>
    <row r="170">
      <c r="A170" s="12" t="n"/>
      <c r="B170" s="13" t="n"/>
      <c r="C170" s="13" t="n"/>
      <c r="D170" s="13" t="n"/>
      <c r="E170" s="16" t="n"/>
      <c r="F170" s="17">
        <f>IF(OR(A170="",E170=""),"",IF(AND(Setup!$B$10&lt;&gt;"",Setup!$B$11&lt;&gt;"",A170&gt;=Setup!$B$11),Setup!$B$10,IF(Setup!$B$9="","",Setup!$B$9)))</f>
        <v/>
      </c>
      <c r="G170" s="15">
        <f>IF(OR(F170="",E170=""),"",ROUND(E170*F170,2))</f>
        <v/>
      </c>
    </row>
    <row r="171">
      <c r="A171" s="12" t="n"/>
      <c r="B171" s="13" t="n"/>
      <c r="C171" s="13" t="n"/>
      <c r="D171" s="13" t="n"/>
      <c r="E171" s="16" t="n"/>
      <c r="F171" s="17">
        <f>IF(OR(A171="",E171=""),"",IF(AND(Setup!$B$10&lt;&gt;"",Setup!$B$11&lt;&gt;"",A171&gt;=Setup!$B$11),Setup!$B$10,IF(Setup!$B$9="","",Setup!$B$9)))</f>
        <v/>
      </c>
      <c r="G171" s="15">
        <f>IF(OR(F171="",E171=""),"",ROUND(E171*F171,2))</f>
        <v/>
      </c>
    </row>
    <row r="172">
      <c r="A172" s="12" t="n"/>
      <c r="B172" s="13" t="n"/>
      <c r="C172" s="13" t="n"/>
      <c r="D172" s="13" t="n"/>
      <c r="E172" s="16" t="n"/>
      <c r="F172" s="17">
        <f>IF(OR(A172="",E172=""),"",IF(AND(Setup!$B$10&lt;&gt;"",Setup!$B$11&lt;&gt;"",A172&gt;=Setup!$B$11),Setup!$B$10,IF(Setup!$B$9="","",Setup!$B$9)))</f>
        <v/>
      </c>
      <c r="G172" s="15">
        <f>IF(OR(F172="",E172=""),"",ROUND(E172*F172,2))</f>
        <v/>
      </c>
    </row>
    <row r="173">
      <c r="A173" s="12" t="n"/>
      <c r="B173" s="13" t="n"/>
      <c r="C173" s="13" t="n"/>
      <c r="D173" s="13" t="n"/>
      <c r="E173" s="16" t="n"/>
      <c r="F173" s="17">
        <f>IF(OR(A173="",E173=""),"",IF(AND(Setup!$B$10&lt;&gt;"",Setup!$B$11&lt;&gt;"",A173&gt;=Setup!$B$11),Setup!$B$10,IF(Setup!$B$9="","",Setup!$B$9)))</f>
        <v/>
      </c>
      <c r="G173" s="15">
        <f>IF(OR(F173="",E173=""),"",ROUND(E173*F173,2))</f>
        <v/>
      </c>
    </row>
    <row r="174">
      <c r="A174" s="12" t="n"/>
      <c r="B174" s="13" t="n"/>
      <c r="C174" s="13" t="n"/>
      <c r="D174" s="13" t="n"/>
      <c r="E174" s="16" t="n"/>
      <c r="F174" s="17">
        <f>IF(OR(A174="",E174=""),"",IF(AND(Setup!$B$10&lt;&gt;"",Setup!$B$11&lt;&gt;"",A174&gt;=Setup!$B$11),Setup!$B$10,IF(Setup!$B$9="","",Setup!$B$9)))</f>
        <v/>
      </c>
      <c r="G174" s="15">
        <f>IF(OR(F174="",E174=""),"",ROUND(E174*F174,2))</f>
        <v/>
      </c>
    </row>
    <row r="175">
      <c r="A175" s="12" t="n"/>
      <c r="B175" s="13" t="n"/>
      <c r="C175" s="13" t="n"/>
      <c r="D175" s="13" t="n"/>
      <c r="E175" s="16" t="n"/>
      <c r="F175" s="17">
        <f>IF(OR(A175="",E175=""),"",IF(AND(Setup!$B$10&lt;&gt;"",Setup!$B$11&lt;&gt;"",A175&gt;=Setup!$B$11),Setup!$B$10,IF(Setup!$B$9="","",Setup!$B$9)))</f>
        <v/>
      </c>
      <c r="G175" s="15">
        <f>IF(OR(F175="",E175=""),"",ROUND(E175*F175,2))</f>
        <v/>
      </c>
    </row>
    <row r="176">
      <c r="A176" s="12" t="n"/>
      <c r="B176" s="13" t="n"/>
      <c r="C176" s="13" t="n"/>
      <c r="D176" s="13" t="n"/>
      <c r="E176" s="16" t="n"/>
      <c r="F176" s="17">
        <f>IF(OR(A176="",E176=""),"",IF(AND(Setup!$B$10&lt;&gt;"",Setup!$B$11&lt;&gt;"",A176&gt;=Setup!$B$11),Setup!$B$10,IF(Setup!$B$9="","",Setup!$B$9)))</f>
        <v/>
      </c>
      <c r="G176" s="15">
        <f>IF(OR(F176="",E176=""),"",ROUND(E176*F176,2))</f>
        <v/>
      </c>
    </row>
    <row r="177">
      <c r="A177" s="12" t="n"/>
      <c r="B177" s="13" t="n"/>
      <c r="C177" s="13" t="n"/>
      <c r="D177" s="13" t="n"/>
      <c r="E177" s="16" t="n"/>
      <c r="F177" s="17">
        <f>IF(OR(A177="",E177=""),"",IF(AND(Setup!$B$10&lt;&gt;"",Setup!$B$11&lt;&gt;"",A177&gt;=Setup!$B$11),Setup!$B$10,IF(Setup!$B$9="","",Setup!$B$9)))</f>
        <v/>
      </c>
      <c r="G177" s="15">
        <f>IF(OR(F177="",E177=""),"",ROUND(E177*F177,2))</f>
        <v/>
      </c>
    </row>
    <row r="178">
      <c r="A178" s="12" t="n"/>
      <c r="B178" s="13" t="n"/>
      <c r="C178" s="13" t="n"/>
      <c r="D178" s="13" t="n"/>
      <c r="E178" s="16" t="n"/>
      <c r="F178" s="17">
        <f>IF(OR(A178="",E178=""),"",IF(AND(Setup!$B$10&lt;&gt;"",Setup!$B$11&lt;&gt;"",A178&gt;=Setup!$B$11),Setup!$B$10,IF(Setup!$B$9="","",Setup!$B$9)))</f>
        <v/>
      </c>
      <c r="G178" s="15">
        <f>IF(OR(F178="",E178=""),"",ROUND(E178*F178,2))</f>
        <v/>
      </c>
    </row>
    <row r="179">
      <c r="A179" s="12" t="n"/>
      <c r="B179" s="13" t="n"/>
      <c r="C179" s="13" t="n"/>
      <c r="D179" s="13" t="n"/>
      <c r="E179" s="16" t="n"/>
      <c r="F179" s="17">
        <f>IF(OR(A179="",E179=""),"",IF(AND(Setup!$B$10&lt;&gt;"",Setup!$B$11&lt;&gt;"",A179&gt;=Setup!$B$11),Setup!$B$10,IF(Setup!$B$9="","",Setup!$B$9)))</f>
        <v/>
      </c>
      <c r="G179" s="15">
        <f>IF(OR(F179="",E179=""),"",ROUND(E179*F179,2))</f>
        <v/>
      </c>
    </row>
    <row r="180">
      <c r="A180" s="12" t="n"/>
      <c r="B180" s="13" t="n"/>
      <c r="C180" s="13" t="n"/>
      <c r="D180" s="13" t="n"/>
      <c r="E180" s="16" t="n"/>
      <c r="F180" s="17">
        <f>IF(OR(A180="",E180=""),"",IF(AND(Setup!$B$10&lt;&gt;"",Setup!$B$11&lt;&gt;"",A180&gt;=Setup!$B$11),Setup!$B$10,IF(Setup!$B$9="","",Setup!$B$9)))</f>
        <v/>
      </c>
      <c r="G180" s="15">
        <f>IF(OR(F180="",E180=""),"",ROUND(E180*F180,2))</f>
        <v/>
      </c>
    </row>
    <row r="181">
      <c r="A181" s="12" t="n"/>
      <c r="B181" s="13" t="n"/>
      <c r="C181" s="13" t="n"/>
      <c r="D181" s="13" t="n"/>
      <c r="E181" s="16" t="n"/>
      <c r="F181" s="17">
        <f>IF(OR(A181="",E181=""),"",IF(AND(Setup!$B$10&lt;&gt;"",Setup!$B$11&lt;&gt;"",A181&gt;=Setup!$B$11),Setup!$B$10,IF(Setup!$B$9="","",Setup!$B$9)))</f>
        <v/>
      </c>
      <c r="G181" s="15">
        <f>IF(OR(F181="",E181=""),"",ROUND(E181*F181,2))</f>
        <v/>
      </c>
    </row>
    <row r="182">
      <c r="A182" s="12" t="n"/>
      <c r="B182" s="13" t="n"/>
      <c r="C182" s="13" t="n"/>
      <c r="D182" s="13" t="n"/>
      <c r="E182" s="16" t="n"/>
      <c r="F182" s="17">
        <f>IF(OR(A182="",E182=""),"",IF(AND(Setup!$B$10&lt;&gt;"",Setup!$B$11&lt;&gt;"",A182&gt;=Setup!$B$11),Setup!$B$10,IF(Setup!$B$9="","",Setup!$B$9)))</f>
        <v/>
      </c>
      <c r="G182" s="15">
        <f>IF(OR(F182="",E182=""),"",ROUND(E182*F182,2))</f>
        <v/>
      </c>
    </row>
    <row r="183">
      <c r="A183" s="12" t="n"/>
      <c r="B183" s="13" t="n"/>
      <c r="C183" s="13" t="n"/>
      <c r="D183" s="13" t="n"/>
      <c r="E183" s="16" t="n"/>
      <c r="F183" s="17">
        <f>IF(OR(A183="",E183=""),"",IF(AND(Setup!$B$10&lt;&gt;"",Setup!$B$11&lt;&gt;"",A183&gt;=Setup!$B$11),Setup!$B$10,IF(Setup!$B$9="","",Setup!$B$9)))</f>
        <v/>
      </c>
      <c r="G183" s="15">
        <f>IF(OR(F183="",E183=""),"",ROUND(E183*F183,2))</f>
        <v/>
      </c>
    </row>
    <row r="184">
      <c r="A184" s="12" t="n"/>
      <c r="B184" s="13" t="n"/>
      <c r="C184" s="13" t="n"/>
      <c r="D184" s="13" t="n"/>
      <c r="E184" s="16" t="n"/>
      <c r="F184" s="17">
        <f>IF(OR(A184="",E184=""),"",IF(AND(Setup!$B$10&lt;&gt;"",Setup!$B$11&lt;&gt;"",A184&gt;=Setup!$B$11),Setup!$B$10,IF(Setup!$B$9="","",Setup!$B$9)))</f>
        <v/>
      </c>
      <c r="G184" s="15">
        <f>IF(OR(F184="",E184=""),"",ROUND(E184*F184,2))</f>
        <v/>
      </c>
    </row>
    <row r="185">
      <c r="A185" s="12" t="n"/>
      <c r="B185" s="13" t="n"/>
      <c r="C185" s="13" t="n"/>
      <c r="D185" s="13" t="n"/>
      <c r="E185" s="16" t="n"/>
      <c r="F185" s="17">
        <f>IF(OR(A185="",E185=""),"",IF(AND(Setup!$B$10&lt;&gt;"",Setup!$B$11&lt;&gt;"",A185&gt;=Setup!$B$11),Setup!$B$10,IF(Setup!$B$9="","",Setup!$B$9)))</f>
        <v/>
      </c>
      <c r="G185" s="15">
        <f>IF(OR(F185="",E185=""),"",ROUND(E185*F185,2))</f>
        <v/>
      </c>
    </row>
    <row r="186">
      <c r="A186" s="12" t="n"/>
      <c r="B186" s="13" t="n"/>
      <c r="C186" s="13" t="n"/>
      <c r="D186" s="13" t="n"/>
      <c r="E186" s="16" t="n"/>
      <c r="F186" s="17">
        <f>IF(OR(A186="",E186=""),"",IF(AND(Setup!$B$10&lt;&gt;"",Setup!$B$11&lt;&gt;"",A186&gt;=Setup!$B$11),Setup!$B$10,IF(Setup!$B$9="","",Setup!$B$9)))</f>
        <v/>
      </c>
      <c r="G186" s="15">
        <f>IF(OR(F186="",E186=""),"",ROUND(E186*F186,2))</f>
        <v/>
      </c>
    </row>
    <row r="187">
      <c r="A187" s="12" t="n"/>
      <c r="B187" s="13" t="n"/>
      <c r="C187" s="13" t="n"/>
      <c r="D187" s="13" t="n"/>
      <c r="E187" s="16" t="n"/>
      <c r="F187" s="17">
        <f>IF(OR(A187="",E187=""),"",IF(AND(Setup!$B$10&lt;&gt;"",Setup!$B$11&lt;&gt;"",A187&gt;=Setup!$B$11),Setup!$B$10,IF(Setup!$B$9="","",Setup!$B$9)))</f>
        <v/>
      </c>
      <c r="G187" s="15">
        <f>IF(OR(F187="",E187=""),"",ROUND(E187*F187,2))</f>
        <v/>
      </c>
    </row>
    <row r="188">
      <c r="A188" s="12" t="n"/>
      <c r="B188" s="13" t="n"/>
      <c r="C188" s="13" t="n"/>
      <c r="D188" s="13" t="n"/>
      <c r="E188" s="16" t="n"/>
      <c r="F188" s="17">
        <f>IF(OR(A188="",E188=""),"",IF(AND(Setup!$B$10&lt;&gt;"",Setup!$B$11&lt;&gt;"",A188&gt;=Setup!$B$11),Setup!$B$10,IF(Setup!$B$9="","",Setup!$B$9)))</f>
        <v/>
      </c>
      <c r="G188" s="15">
        <f>IF(OR(F188="",E188=""),"",ROUND(E188*F188,2))</f>
        <v/>
      </c>
    </row>
    <row r="189">
      <c r="A189" s="12" t="n"/>
      <c r="B189" s="13" t="n"/>
      <c r="C189" s="13" t="n"/>
      <c r="D189" s="13" t="n"/>
      <c r="E189" s="16" t="n"/>
      <c r="F189" s="17">
        <f>IF(OR(A189="",E189=""),"",IF(AND(Setup!$B$10&lt;&gt;"",Setup!$B$11&lt;&gt;"",A189&gt;=Setup!$B$11),Setup!$B$10,IF(Setup!$B$9="","",Setup!$B$9)))</f>
        <v/>
      </c>
      <c r="G189" s="15">
        <f>IF(OR(F189="",E189=""),"",ROUND(E189*F189,2))</f>
        <v/>
      </c>
    </row>
    <row r="190">
      <c r="A190" s="12" t="n"/>
      <c r="B190" s="13" t="n"/>
      <c r="C190" s="13" t="n"/>
      <c r="D190" s="13" t="n"/>
      <c r="E190" s="16" t="n"/>
      <c r="F190" s="17">
        <f>IF(OR(A190="",E190=""),"",IF(AND(Setup!$B$10&lt;&gt;"",Setup!$B$11&lt;&gt;"",A190&gt;=Setup!$B$11),Setup!$B$10,IF(Setup!$B$9="","",Setup!$B$9)))</f>
        <v/>
      </c>
      <c r="G190" s="15">
        <f>IF(OR(F190="",E190=""),"",ROUND(E190*F190,2))</f>
        <v/>
      </c>
    </row>
    <row r="191">
      <c r="A191" s="12" t="n"/>
      <c r="B191" s="13" t="n"/>
      <c r="C191" s="13" t="n"/>
      <c r="D191" s="13" t="n"/>
      <c r="E191" s="16" t="n"/>
      <c r="F191" s="17">
        <f>IF(OR(A191="",E191=""),"",IF(AND(Setup!$B$10&lt;&gt;"",Setup!$B$11&lt;&gt;"",A191&gt;=Setup!$B$11),Setup!$B$10,IF(Setup!$B$9="","",Setup!$B$9)))</f>
        <v/>
      </c>
      <c r="G191" s="15">
        <f>IF(OR(F191="",E191=""),"",ROUND(E191*F191,2))</f>
        <v/>
      </c>
    </row>
    <row r="192">
      <c r="A192" s="12" t="n"/>
      <c r="B192" s="13" t="n"/>
      <c r="C192" s="13" t="n"/>
      <c r="D192" s="13" t="n"/>
      <c r="E192" s="16" t="n"/>
      <c r="F192" s="17">
        <f>IF(OR(A192="",E192=""),"",IF(AND(Setup!$B$10&lt;&gt;"",Setup!$B$11&lt;&gt;"",A192&gt;=Setup!$B$11),Setup!$B$10,IF(Setup!$B$9="","",Setup!$B$9)))</f>
        <v/>
      </c>
      <c r="G192" s="15">
        <f>IF(OR(F192="",E192=""),"",ROUND(E192*F192,2))</f>
        <v/>
      </c>
    </row>
    <row r="193">
      <c r="A193" s="12" t="n"/>
      <c r="B193" s="13" t="n"/>
      <c r="C193" s="13" t="n"/>
      <c r="D193" s="13" t="n"/>
      <c r="E193" s="16" t="n"/>
      <c r="F193" s="17">
        <f>IF(OR(A193="",E193=""),"",IF(AND(Setup!$B$10&lt;&gt;"",Setup!$B$11&lt;&gt;"",A193&gt;=Setup!$B$11),Setup!$B$10,IF(Setup!$B$9="","",Setup!$B$9)))</f>
        <v/>
      </c>
      <c r="G193" s="15">
        <f>IF(OR(F193="",E193=""),"",ROUND(E193*F193,2))</f>
        <v/>
      </c>
    </row>
    <row r="194">
      <c r="A194" s="12" t="n"/>
      <c r="B194" s="13" t="n"/>
      <c r="C194" s="13" t="n"/>
      <c r="D194" s="13" t="n"/>
      <c r="E194" s="16" t="n"/>
      <c r="F194" s="17">
        <f>IF(OR(A194="",E194=""),"",IF(AND(Setup!$B$10&lt;&gt;"",Setup!$B$11&lt;&gt;"",A194&gt;=Setup!$B$11),Setup!$B$10,IF(Setup!$B$9="","",Setup!$B$9)))</f>
        <v/>
      </c>
      <c r="G194" s="15">
        <f>IF(OR(F194="",E194=""),"",ROUND(E194*F194,2))</f>
        <v/>
      </c>
    </row>
    <row r="195">
      <c r="A195" s="12" t="n"/>
      <c r="B195" s="13" t="n"/>
      <c r="C195" s="13" t="n"/>
      <c r="D195" s="13" t="n"/>
      <c r="E195" s="16" t="n"/>
      <c r="F195" s="17">
        <f>IF(OR(A195="",E195=""),"",IF(AND(Setup!$B$10&lt;&gt;"",Setup!$B$11&lt;&gt;"",A195&gt;=Setup!$B$11),Setup!$B$10,IF(Setup!$B$9="","",Setup!$B$9)))</f>
        <v/>
      </c>
      <c r="G195" s="15">
        <f>IF(OR(F195="",E195=""),"",ROUND(E195*F195,2))</f>
        <v/>
      </c>
    </row>
    <row r="196">
      <c r="A196" s="12" t="n"/>
      <c r="B196" s="13" t="n"/>
      <c r="C196" s="13" t="n"/>
      <c r="D196" s="13" t="n"/>
      <c r="E196" s="16" t="n"/>
      <c r="F196" s="17">
        <f>IF(OR(A196="",E196=""),"",IF(AND(Setup!$B$10&lt;&gt;"",Setup!$B$11&lt;&gt;"",A196&gt;=Setup!$B$11),Setup!$B$10,IF(Setup!$B$9="","",Setup!$B$9)))</f>
        <v/>
      </c>
      <c r="G196" s="15">
        <f>IF(OR(F196="",E196=""),"",ROUND(E196*F196,2))</f>
        <v/>
      </c>
    </row>
    <row r="197">
      <c r="A197" s="12" t="n"/>
      <c r="B197" s="13" t="n"/>
      <c r="C197" s="13" t="n"/>
      <c r="D197" s="13" t="n"/>
      <c r="E197" s="16" t="n"/>
      <c r="F197" s="17">
        <f>IF(OR(A197="",E197=""),"",IF(AND(Setup!$B$10&lt;&gt;"",Setup!$B$11&lt;&gt;"",A197&gt;=Setup!$B$11),Setup!$B$10,IF(Setup!$B$9="","",Setup!$B$9)))</f>
        <v/>
      </c>
      <c r="G197" s="15">
        <f>IF(OR(F197="",E197=""),"",ROUND(E197*F197,2))</f>
        <v/>
      </c>
    </row>
    <row r="198">
      <c r="A198" s="12" t="n"/>
      <c r="B198" s="13" t="n"/>
      <c r="C198" s="13" t="n"/>
      <c r="D198" s="13" t="n"/>
      <c r="E198" s="16" t="n"/>
      <c r="F198" s="17">
        <f>IF(OR(A198="",E198=""),"",IF(AND(Setup!$B$10&lt;&gt;"",Setup!$B$11&lt;&gt;"",A198&gt;=Setup!$B$11),Setup!$B$10,IF(Setup!$B$9="","",Setup!$B$9)))</f>
        <v/>
      </c>
      <c r="G198" s="15">
        <f>IF(OR(F198="",E198=""),"",ROUND(E198*F198,2))</f>
        <v/>
      </c>
    </row>
    <row r="199">
      <c r="A199" s="12" t="n"/>
      <c r="B199" s="13" t="n"/>
      <c r="C199" s="13" t="n"/>
      <c r="D199" s="13" t="n"/>
      <c r="E199" s="16" t="n"/>
      <c r="F199" s="17">
        <f>IF(OR(A199="",E199=""),"",IF(AND(Setup!$B$10&lt;&gt;"",Setup!$B$11&lt;&gt;"",A199&gt;=Setup!$B$11),Setup!$B$10,IF(Setup!$B$9="","",Setup!$B$9)))</f>
        <v/>
      </c>
      <c r="G199" s="15">
        <f>IF(OR(F199="",E199=""),"",ROUND(E199*F199,2))</f>
        <v/>
      </c>
    </row>
    <row r="200">
      <c r="A200" s="12" t="n"/>
      <c r="B200" s="13" t="n"/>
      <c r="C200" s="13" t="n"/>
      <c r="D200" s="13" t="n"/>
      <c r="E200" s="16" t="n"/>
      <c r="F200" s="17">
        <f>IF(OR(A200="",E200=""),"",IF(AND(Setup!$B$10&lt;&gt;"",Setup!$B$11&lt;&gt;"",A200&gt;=Setup!$B$11),Setup!$B$10,IF(Setup!$B$9="","",Setup!$B$9)))</f>
        <v/>
      </c>
      <c r="G200" s="15">
        <f>IF(OR(F200="",E200=""),"",ROUND(E200*F200,2))</f>
        <v/>
      </c>
    </row>
    <row r="201">
      <c r="A201" s="12" t="n"/>
      <c r="B201" s="13" t="n"/>
      <c r="C201" s="13" t="n"/>
      <c r="D201" s="13" t="n"/>
      <c r="E201" s="16" t="n"/>
      <c r="F201" s="17">
        <f>IF(OR(A201="",E201=""),"",IF(AND(Setup!$B$10&lt;&gt;"",Setup!$B$11&lt;&gt;"",A201&gt;=Setup!$B$11),Setup!$B$10,IF(Setup!$B$9="","",Setup!$B$9)))</f>
        <v/>
      </c>
      <c r="G201" s="15">
        <f>IF(OR(F201="",E201=""),"",ROUND(E201*F201,2))</f>
        <v/>
      </c>
    </row>
    <row r="202">
      <c r="A202" s="12" t="n"/>
      <c r="B202" s="13" t="n"/>
      <c r="C202" s="13" t="n"/>
      <c r="D202" s="13" t="n"/>
      <c r="E202" s="16" t="n"/>
      <c r="F202" s="17">
        <f>IF(OR(A202="",E202=""),"",IF(AND(Setup!$B$10&lt;&gt;"",Setup!$B$11&lt;&gt;"",A202&gt;=Setup!$B$11),Setup!$B$10,IF(Setup!$B$9="","",Setup!$B$9)))</f>
        <v/>
      </c>
      <c r="G202" s="15">
        <f>IF(OR(F202="",E202=""),"",ROUND(E202*F202,2))</f>
        <v/>
      </c>
    </row>
    <row r="203">
      <c r="A203" s="12" t="n"/>
      <c r="B203" s="13" t="n"/>
      <c r="C203" s="13" t="n"/>
      <c r="D203" s="13" t="n"/>
      <c r="E203" s="16" t="n"/>
      <c r="F203" s="17">
        <f>IF(OR(A203="",E203=""),"",IF(AND(Setup!$B$10&lt;&gt;"",Setup!$B$11&lt;&gt;"",A203&gt;=Setup!$B$11),Setup!$B$10,IF(Setup!$B$9="","",Setup!$B$9)))</f>
        <v/>
      </c>
      <c r="G203" s="15">
        <f>IF(OR(F203="",E203=""),"",ROUND(E203*F203,2))</f>
        <v/>
      </c>
    </row>
    <row r="204">
      <c r="A204" s="12" t="n"/>
      <c r="B204" s="13" t="n"/>
      <c r="C204" s="13" t="n"/>
      <c r="D204" s="13" t="n"/>
      <c r="E204" s="16" t="n"/>
      <c r="F204" s="17">
        <f>IF(OR(A204="",E204=""),"",IF(AND(Setup!$B$10&lt;&gt;"",Setup!$B$11&lt;&gt;"",A204&gt;=Setup!$B$11),Setup!$B$10,IF(Setup!$B$9="","",Setup!$B$9)))</f>
        <v/>
      </c>
      <c r="G204" s="15">
        <f>IF(OR(F204="",E204=""),"",ROUND(E204*F204,2))</f>
        <v/>
      </c>
    </row>
    <row r="205">
      <c r="A205" s="12" t="n"/>
      <c r="B205" s="13" t="n"/>
      <c r="C205" s="13" t="n"/>
      <c r="D205" s="13" t="n"/>
      <c r="E205" s="16" t="n"/>
      <c r="F205" s="17">
        <f>IF(OR(A205="",E205=""),"",IF(AND(Setup!$B$10&lt;&gt;"",Setup!$B$11&lt;&gt;"",A205&gt;=Setup!$B$11),Setup!$B$10,IF(Setup!$B$9="","",Setup!$B$9)))</f>
        <v/>
      </c>
      <c r="G205" s="15">
        <f>IF(OR(F205="",E205=""),"",ROUND(E205*F205,2))</f>
        <v/>
      </c>
    </row>
    <row r="206">
      <c r="A206" s="12" t="n"/>
      <c r="B206" s="13" t="n"/>
      <c r="C206" s="13" t="n"/>
      <c r="D206" s="13" t="n"/>
      <c r="E206" s="16" t="n"/>
      <c r="F206" s="17">
        <f>IF(OR(A206="",E206=""),"",IF(AND(Setup!$B$10&lt;&gt;"",Setup!$B$11&lt;&gt;"",A206&gt;=Setup!$B$11),Setup!$B$10,IF(Setup!$B$9="","",Setup!$B$9)))</f>
        <v/>
      </c>
      <c r="G206" s="15">
        <f>IF(OR(F206="",E206=""),"",ROUND(E206*F206,2))</f>
        <v/>
      </c>
    </row>
    <row r="207">
      <c r="A207" s="12" t="n"/>
      <c r="B207" s="13" t="n"/>
      <c r="C207" s="13" t="n"/>
      <c r="D207" s="13" t="n"/>
      <c r="E207" s="16" t="n"/>
      <c r="F207" s="17">
        <f>IF(OR(A207="",E207=""),"",IF(AND(Setup!$B$10&lt;&gt;"",Setup!$B$11&lt;&gt;"",A207&gt;=Setup!$B$11),Setup!$B$10,IF(Setup!$B$9="","",Setup!$B$9)))</f>
        <v/>
      </c>
      <c r="G207" s="15">
        <f>IF(OR(F207="",E207=""),"",ROUND(E207*F207,2))</f>
        <v/>
      </c>
    </row>
    <row r="208">
      <c r="A208" s="12" t="n"/>
      <c r="B208" s="13" t="n"/>
      <c r="C208" s="13" t="n"/>
      <c r="D208" s="13" t="n"/>
      <c r="E208" s="16" t="n"/>
      <c r="F208" s="17">
        <f>IF(OR(A208="",E208=""),"",IF(AND(Setup!$B$10&lt;&gt;"",Setup!$B$11&lt;&gt;"",A208&gt;=Setup!$B$11),Setup!$B$10,IF(Setup!$B$9="","",Setup!$B$9)))</f>
        <v/>
      </c>
      <c r="G208" s="15">
        <f>IF(OR(F208="",E208=""),"",ROUND(E208*F208,2))</f>
        <v/>
      </c>
    </row>
    <row r="209">
      <c r="A209" s="12" t="n"/>
      <c r="B209" s="13" t="n"/>
      <c r="C209" s="13" t="n"/>
      <c r="D209" s="13" t="n"/>
      <c r="E209" s="16" t="n"/>
      <c r="F209" s="17">
        <f>IF(OR(A209="",E209=""),"",IF(AND(Setup!$B$10&lt;&gt;"",Setup!$B$11&lt;&gt;"",A209&gt;=Setup!$B$11),Setup!$B$10,IF(Setup!$B$9="","",Setup!$B$9)))</f>
        <v/>
      </c>
      <c r="G209" s="15">
        <f>IF(OR(F209="",E209=""),"",ROUND(E209*F209,2))</f>
        <v/>
      </c>
    </row>
    <row r="210">
      <c r="A210" s="12" t="n"/>
      <c r="B210" s="13" t="n"/>
      <c r="C210" s="13" t="n"/>
      <c r="D210" s="13" t="n"/>
      <c r="E210" s="16" t="n"/>
      <c r="F210" s="17">
        <f>IF(OR(A210="",E210=""),"",IF(AND(Setup!$B$10&lt;&gt;"",Setup!$B$11&lt;&gt;"",A210&gt;=Setup!$B$11),Setup!$B$10,IF(Setup!$B$9="","",Setup!$B$9)))</f>
        <v/>
      </c>
      <c r="G210" s="15">
        <f>IF(OR(F210="",E210=""),"",ROUND(E210*F210,2))</f>
        <v/>
      </c>
    </row>
    <row r="211">
      <c r="A211" s="12" t="n"/>
      <c r="B211" s="13" t="n"/>
      <c r="C211" s="13" t="n"/>
      <c r="D211" s="13" t="n"/>
      <c r="E211" s="16" t="n"/>
      <c r="F211" s="17">
        <f>IF(OR(A211="",E211=""),"",IF(AND(Setup!$B$10&lt;&gt;"",Setup!$B$11&lt;&gt;"",A211&gt;=Setup!$B$11),Setup!$B$10,IF(Setup!$B$9="","",Setup!$B$9)))</f>
        <v/>
      </c>
      <c r="G211" s="15">
        <f>IF(OR(F211="",E211=""),"",ROUND(E211*F211,2))</f>
        <v/>
      </c>
    </row>
    <row r="212">
      <c r="A212" s="12" t="n"/>
      <c r="B212" s="13" t="n"/>
      <c r="C212" s="13" t="n"/>
      <c r="D212" s="13" t="n"/>
      <c r="E212" s="16" t="n"/>
      <c r="F212" s="17">
        <f>IF(OR(A212="",E212=""),"",IF(AND(Setup!$B$10&lt;&gt;"",Setup!$B$11&lt;&gt;"",A212&gt;=Setup!$B$11),Setup!$B$10,IF(Setup!$B$9="","",Setup!$B$9)))</f>
        <v/>
      </c>
      <c r="G212" s="15">
        <f>IF(OR(F212="",E212=""),"",ROUND(E212*F212,2))</f>
        <v/>
      </c>
    </row>
    <row r="213">
      <c r="A213" s="12" t="n"/>
      <c r="B213" s="13" t="n"/>
      <c r="C213" s="13" t="n"/>
      <c r="D213" s="13" t="n"/>
      <c r="E213" s="16" t="n"/>
      <c r="F213" s="17">
        <f>IF(OR(A213="",E213=""),"",IF(AND(Setup!$B$10&lt;&gt;"",Setup!$B$11&lt;&gt;"",A213&gt;=Setup!$B$11),Setup!$B$10,IF(Setup!$B$9="","",Setup!$B$9)))</f>
        <v/>
      </c>
      <c r="G213" s="15">
        <f>IF(OR(F213="",E213=""),"",ROUND(E213*F213,2))</f>
        <v/>
      </c>
    </row>
    <row r="214">
      <c r="A214" s="12" t="n"/>
      <c r="B214" s="13" t="n"/>
      <c r="C214" s="13" t="n"/>
      <c r="D214" s="13" t="n"/>
      <c r="E214" s="16" t="n"/>
      <c r="F214" s="17">
        <f>IF(OR(A214="",E214=""),"",IF(AND(Setup!$B$10&lt;&gt;"",Setup!$B$11&lt;&gt;"",A214&gt;=Setup!$B$11),Setup!$B$10,IF(Setup!$B$9="","",Setup!$B$9)))</f>
        <v/>
      </c>
      <c r="G214" s="15">
        <f>IF(OR(F214="",E214=""),"",ROUND(E214*F214,2))</f>
        <v/>
      </c>
    </row>
    <row r="215">
      <c r="A215" s="12" t="n"/>
      <c r="B215" s="13" t="n"/>
      <c r="C215" s="13" t="n"/>
      <c r="D215" s="13" t="n"/>
      <c r="E215" s="16" t="n"/>
      <c r="F215" s="17">
        <f>IF(OR(A215="",E215=""),"",IF(AND(Setup!$B$10&lt;&gt;"",Setup!$B$11&lt;&gt;"",A215&gt;=Setup!$B$11),Setup!$B$10,IF(Setup!$B$9="","",Setup!$B$9)))</f>
        <v/>
      </c>
      <c r="G215" s="15">
        <f>IF(OR(F215="",E215=""),"",ROUND(E215*F215,2))</f>
        <v/>
      </c>
    </row>
    <row r="216">
      <c r="A216" s="12" t="n"/>
      <c r="B216" s="13" t="n"/>
      <c r="C216" s="13" t="n"/>
      <c r="D216" s="13" t="n"/>
      <c r="E216" s="16" t="n"/>
      <c r="F216" s="17">
        <f>IF(OR(A216="",E216=""),"",IF(AND(Setup!$B$10&lt;&gt;"",Setup!$B$11&lt;&gt;"",A216&gt;=Setup!$B$11),Setup!$B$10,IF(Setup!$B$9="","",Setup!$B$9)))</f>
        <v/>
      </c>
      <c r="G216" s="15">
        <f>IF(OR(F216="",E216=""),"",ROUND(E216*F216,2))</f>
        <v/>
      </c>
    </row>
    <row r="217">
      <c r="A217" s="12" t="n"/>
      <c r="B217" s="13" t="n"/>
      <c r="C217" s="13" t="n"/>
      <c r="D217" s="13" t="n"/>
      <c r="E217" s="16" t="n"/>
      <c r="F217" s="17">
        <f>IF(OR(A217="",E217=""),"",IF(AND(Setup!$B$10&lt;&gt;"",Setup!$B$11&lt;&gt;"",A217&gt;=Setup!$B$11),Setup!$B$10,IF(Setup!$B$9="","",Setup!$B$9)))</f>
        <v/>
      </c>
      <c r="G217" s="15">
        <f>IF(OR(F217="",E217=""),"",ROUND(E217*F217,2))</f>
        <v/>
      </c>
    </row>
    <row r="218">
      <c r="A218" s="12" t="n"/>
      <c r="B218" s="13" t="n"/>
      <c r="C218" s="13" t="n"/>
      <c r="D218" s="13" t="n"/>
      <c r="E218" s="16" t="n"/>
      <c r="F218" s="17">
        <f>IF(OR(A218="",E218=""),"",IF(AND(Setup!$B$10&lt;&gt;"",Setup!$B$11&lt;&gt;"",A218&gt;=Setup!$B$11),Setup!$B$10,IF(Setup!$B$9="","",Setup!$B$9)))</f>
        <v/>
      </c>
      <c r="G218" s="15">
        <f>IF(OR(F218="",E218=""),"",ROUND(E218*F218,2))</f>
        <v/>
      </c>
    </row>
    <row r="219">
      <c r="A219" s="12" t="n"/>
      <c r="B219" s="13" t="n"/>
      <c r="C219" s="13" t="n"/>
      <c r="D219" s="13" t="n"/>
      <c r="E219" s="16" t="n"/>
      <c r="F219" s="17">
        <f>IF(OR(A219="",E219=""),"",IF(AND(Setup!$B$10&lt;&gt;"",Setup!$B$11&lt;&gt;"",A219&gt;=Setup!$B$11),Setup!$B$10,IF(Setup!$B$9="","",Setup!$B$9)))</f>
        <v/>
      </c>
      <c r="G219" s="15">
        <f>IF(OR(F219="",E219=""),"",ROUND(E219*F219,2))</f>
        <v/>
      </c>
    </row>
    <row r="220">
      <c r="A220" s="12" t="n"/>
      <c r="B220" s="13" t="n"/>
      <c r="C220" s="13" t="n"/>
      <c r="D220" s="13" t="n"/>
      <c r="E220" s="16" t="n"/>
      <c r="F220" s="17">
        <f>IF(OR(A220="",E220=""),"",IF(AND(Setup!$B$10&lt;&gt;"",Setup!$B$11&lt;&gt;"",A220&gt;=Setup!$B$11),Setup!$B$10,IF(Setup!$B$9="","",Setup!$B$9)))</f>
        <v/>
      </c>
      <c r="G220" s="15">
        <f>IF(OR(F220="",E220=""),"",ROUND(E220*F220,2))</f>
        <v/>
      </c>
    </row>
    <row r="221">
      <c r="A221" s="12" t="n"/>
      <c r="B221" s="13" t="n"/>
      <c r="C221" s="13" t="n"/>
      <c r="D221" s="13" t="n"/>
      <c r="E221" s="16" t="n"/>
      <c r="F221" s="17">
        <f>IF(OR(A221="",E221=""),"",IF(AND(Setup!$B$10&lt;&gt;"",Setup!$B$11&lt;&gt;"",A221&gt;=Setup!$B$11),Setup!$B$10,IF(Setup!$B$9="","",Setup!$B$9)))</f>
        <v/>
      </c>
      <c r="G221" s="15">
        <f>IF(OR(F221="",E221=""),"",ROUND(E221*F221,2))</f>
        <v/>
      </c>
    </row>
    <row r="222">
      <c r="A222" s="12" t="n"/>
      <c r="B222" s="13" t="n"/>
      <c r="C222" s="13" t="n"/>
      <c r="D222" s="13" t="n"/>
      <c r="E222" s="16" t="n"/>
      <c r="F222" s="17">
        <f>IF(OR(A222="",E222=""),"",IF(AND(Setup!$B$10&lt;&gt;"",Setup!$B$11&lt;&gt;"",A222&gt;=Setup!$B$11),Setup!$B$10,IF(Setup!$B$9="","",Setup!$B$9)))</f>
        <v/>
      </c>
      <c r="G222" s="15">
        <f>IF(OR(F222="",E222=""),"",ROUND(E222*F222,2))</f>
        <v/>
      </c>
    </row>
    <row r="223">
      <c r="A223" s="12" t="n"/>
      <c r="B223" s="13" t="n"/>
      <c r="C223" s="13" t="n"/>
      <c r="D223" s="13" t="n"/>
      <c r="E223" s="16" t="n"/>
      <c r="F223" s="17">
        <f>IF(OR(A223="",E223=""),"",IF(AND(Setup!$B$10&lt;&gt;"",Setup!$B$11&lt;&gt;"",A223&gt;=Setup!$B$11),Setup!$B$10,IF(Setup!$B$9="","",Setup!$B$9)))</f>
        <v/>
      </c>
      <c r="G223" s="15">
        <f>IF(OR(F223="",E223=""),"",ROUND(E223*F223,2))</f>
        <v/>
      </c>
    </row>
    <row r="224">
      <c r="A224" s="12" t="n"/>
      <c r="B224" s="13" t="n"/>
      <c r="C224" s="13" t="n"/>
      <c r="D224" s="13" t="n"/>
      <c r="E224" s="16" t="n"/>
      <c r="F224" s="17">
        <f>IF(OR(A224="",E224=""),"",IF(AND(Setup!$B$10&lt;&gt;"",Setup!$B$11&lt;&gt;"",A224&gt;=Setup!$B$11),Setup!$B$10,IF(Setup!$B$9="","",Setup!$B$9)))</f>
        <v/>
      </c>
      <c r="G224" s="15">
        <f>IF(OR(F224="",E224=""),"",ROUND(E224*F224,2))</f>
        <v/>
      </c>
    </row>
    <row r="225">
      <c r="A225" s="12" t="n"/>
      <c r="B225" s="13" t="n"/>
      <c r="C225" s="13" t="n"/>
      <c r="D225" s="13" t="n"/>
      <c r="E225" s="16" t="n"/>
      <c r="F225" s="17">
        <f>IF(OR(A225="",E225=""),"",IF(AND(Setup!$B$10&lt;&gt;"",Setup!$B$11&lt;&gt;"",A225&gt;=Setup!$B$11),Setup!$B$10,IF(Setup!$B$9="","",Setup!$B$9)))</f>
        <v/>
      </c>
      <c r="G225" s="15">
        <f>IF(OR(F225="",E225=""),"",ROUND(E225*F225,2))</f>
        <v/>
      </c>
    </row>
    <row r="226">
      <c r="A226" s="12" t="n"/>
      <c r="B226" s="13" t="n"/>
      <c r="C226" s="13" t="n"/>
      <c r="D226" s="13" t="n"/>
      <c r="E226" s="16" t="n"/>
      <c r="F226" s="17">
        <f>IF(OR(A226="",E226=""),"",IF(AND(Setup!$B$10&lt;&gt;"",Setup!$B$11&lt;&gt;"",A226&gt;=Setup!$B$11),Setup!$B$10,IF(Setup!$B$9="","",Setup!$B$9)))</f>
        <v/>
      </c>
      <c r="G226" s="15">
        <f>IF(OR(F226="",E226=""),"",ROUND(E226*F226,2))</f>
        <v/>
      </c>
    </row>
    <row r="227">
      <c r="A227" s="12" t="n"/>
      <c r="B227" s="13" t="n"/>
      <c r="C227" s="13" t="n"/>
      <c r="D227" s="13" t="n"/>
      <c r="E227" s="16" t="n"/>
      <c r="F227" s="17">
        <f>IF(OR(A227="",E227=""),"",IF(AND(Setup!$B$10&lt;&gt;"",Setup!$B$11&lt;&gt;"",A227&gt;=Setup!$B$11),Setup!$B$10,IF(Setup!$B$9="","",Setup!$B$9)))</f>
        <v/>
      </c>
      <c r="G227" s="15">
        <f>IF(OR(F227="",E227=""),"",ROUND(E227*F227,2))</f>
        <v/>
      </c>
    </row>
    <row r="228">
      <c r="A228" s="12" t="n"/>
      <c r="B228" s="13" t="n"/>
      <c r="C228" s="13" t="n"/>
      <c r="D228" s="13" t="n"/>
      <c r="E228" s="16" t="n"/>
      <c r="F228" s="17">
        <f>IF(OR(A228="",E228=""),"",IF(AND(Setup!$B$10&lt;&gt;"",Setup!$B$11&lt;&gt;"",A228&gt;=Setup!$B$11),Setup!$B$10,IF(Setup!$B$9="","",Setup!$B$9)))</f>
        <v/>
      </c>
      <c r="G228" s="15">
        <f>IF(OR(F228="",E228=""),"",ROUND(E228*F228,2))</f>
        <v/>
      </c>
    </row>
    <row r="229">
      <c r="A229" s="12" t="n"/>
      <c r="B229" s="13" t="n"/>
      <c r="C229" s="13" t="n"/>
      <c r="D229" s="13" t="n"/>
      <c r="E229" s="16" t="n"/>
      <c r="F229" s="17">
        <f>IF(OR(A229="",E229=""),"",IF(AND(Setup!$B$10&lt;&gt;"",Setup!$B$11&lt;&gt;"",A229&gt;=Setup!$B$11),Setup!$B$10,IF(Setup!$B$9="","",Setup!$B$9)))</f>
        <v/>
      </c>
      <c r="G229" s="15">
        <f>IF(OR(F229="",E229=""),"",ROUND(E229*F229,2))</f>
        <v/>
      </c>
    </row>
    <row r="230">
      <c r="A230" s="12" t="n"/>
      <c r="B230" s="13" t="n"/>
      <c r="C230" s="13" t="n"/>
      <c r="D230" s="13" t="n"/>
      <c r="E230" s="16" t="n"/>
      <c r="F230" s="17">
        <f>IF(OR(A230="",E230=""),"",IF(AND(Setup!$B$10&lt;&gt;"",Setup!$B$11&lt;&gt;"",A230&gt;=Setup!$B$11),Setup!$B$10,IF(Setup!$B$9="","",Setup!$B$9)))</f>
        <v/>
      </c>
      <c r="G230" s="15">
        <f>IF(OR(F230="",E230=""),"",ROUND(E230*F230,2))</f>
        <v/>
      </c>
    </row>
    <row r="231">
      <c r="A231" s="12" t="n"/>
      <c r="B231" s="13" t="n"/>
      <c r="C231" s="13" t="n"/>
      <c r="D231" s="13" t="n"/>
      <c r="E231" s="16" t="n"/>
      <c r="F231" s="17">
        <f>IF(OR(A231="",E231=""),"",IF(AND(Setup!$B$10&lt;&gt;"",Setup!$B$11&lt;&gt;"",A231&gt;=Setup!$B$11),Setup!$B$10,IF(Setup!$B$9="","",Setup!$B$9)))</f>
        <v/>
      </c>
      <c r="G231" s="15">
        <f>IF(OR(F231="",E231=""),"",ROUND(E231*F231,2))</f>
        <v/>
      </c>
    </row>
    <row r="232">
      <c r="A232" s="12" t="n"/>
      <c r="B232" s="13" t="n"/>
      <c r="C232" s="13" t="n"/>
      <c r="D232" s="13" t="n"/>
      <c r="E232" s="16" t="n"/>
      <c r="F232" s="17">
        <f>IF(OR(A232="",E232=""),"",IF(AND(Setup!$B$10&lt;&gt;"",Setup!$B$11&lt;&gt;"",A232&gt;=Setup!$B$11),Setup!$B$10,IF(Setup!$B$9="","",Setup!$B$9)))</f>
        <v/>
      </c>
      <c r="G232" s="15">
        <f>IF(OR(F232="",E232=""),"",ROUND(E232*F232,2))</f>
        <v/>
      </c>
    </row>
    <row r="233">
      <c r="A233" s="12" t="n"/>
      <c r="B233" s="13" t="n"/>
      <c r="C233" s="13" t="n"/>
      <c r="D233" s="13" t="n"/>
      <c r="E233" s="16" t="n"/>
      <c r="F233" s="17">
        <f>IF(OR(A233="",E233=""),"",IF(AND(Setup!$B$10&lt;&gt;"",Setup!$B$11&lt;&gt;"",A233&gt;=Setup!$B$11),Setup!$B$10,IF(Setup!$B$9="","",Setup!$B$9)))</f>
        <v/>
      </c>
      <c r="G233" s="15">
        <f>IF(OR(F233="",E233=""),"",ROUND(E233*F233,2))</f>
        <v/>
      </c>
    </row>
    <row r="234">
      <c r="A234" s="12" t="n"/>
      <c r="B234" s="13" t="n"/>
      <c r="C234" s="13" t="n"/>
      <c r="D234" s="13" t="n"/>
      <c r="E234" s="16" t="n"/>
      <c r="F234" s="17">
        <f>IF(OR(A234="",E234=""),"",IF(AND(Setup!$B$10&lt;&gt;"",Setup!$B$11&lt;&gt;"",A234&gt;=Setup!$B$11),Setup!$B$10,IF(Setup!$B$9="","",Setup!$B$9)))</f>
        <v/>
      </c>
      <c r="G234" s="15">
        <f>IF(OR(F234="",E234=""),"",ROUND(E234*F234,2))</f>
        <v/>
      </c>
    </row>
    <row r="235">
      <c r="A235" s="12" t="n"/>
      <c r="B235" s="13" t="n"/>
      <c r="C235" s="13" t="n"/>
      <c r="D235" s="13" t="n"/>
      <c r="E235" s="16" t="n"/>
      <c r="F235" s="17">
        <f>IF(OR(A235="",E235=""),"",IF(AND(Setup!$B$10&lt;&gt;"",Setup!$B$11&lt;&gt;"",A235&gt;=Setup!$B$11),Setup!$B$10,IF(Setup!$B$9="","",Setup!$B$9)))</f>
        <v/>
      </c>
      <c r="G235" s="15">
        <f>IF(OR(F235="",E235=""),"",ROUND(E235*F235,2))</f>
        <v/>
      </c>
    </row>
    <row r="236">
      <c r="A236" s="12" t="n"/>
      <c r="B236" s="13" t="n"/>
      <c r="C236" s="13" t="n"/>
      <c r="D236" s="13" t="n"/>
      <c r="E236" s="16" t="n"/>
      <c r="F236" s="17">
        <f>IF(OR(A236="",E236=""),"",IF(AND(Setup!$B$10&lt;&gt;"",Setup!$B$11&lt;&gt;"",A236&gt;=Setup!$B$11),Setup!$B$10,IF(Setup!$B$9="","",Setup!$B$9)))</f>
        <v/>
      </c>
      <c r="G236" s="15">
        <f>IF(OR(F236="",E236=""),"",ROUND(E236*F236,2))</f>
        <v/>
      </c>
    </row>
    <row r="237">
      <c r="A237" s="12" t="n"/>
      <c r="B237" s="13" t="n"/>
      <c r="C237" s="13" t="n"/>
      <c r="D237" s="13" t="n"/>
      <c r="E237" s="16" t="n"/>
      <c r="F237" s="17">
        <f>IF(OR(A237="",E237=""),"",IF(AND(Setup!$B$10&lt;&gt;"",Setup!$B$11&lt;&gt;"",A237&gt;=Setup!$B$11),Setup!$B$10,IF(Setup!$B$9="","",Setup!$B$9)))</f>
        <v/>
      </c>
      <c r="G237" s="15">
        <f>IF(OR(F237="",E237=""),"",ROUND(E237*F237,2))</f>
        <v/>
      </c>
    </row>
    <row r="238">
      <c r="A238" s="12" t="n"/>
      <c r="B238" s="13" t="n"/>
      <c r="C238" s="13" t="n"/>
      <c r="D238" s="13" t="n"/>
      <c r="E238" s="16" t="n"/>
      <c r="F238" s="17">
        <f>IF(OR(A238="",E238=""),"",IF(AND(Setup!$B$10&lt;&gt;"",Setup!$B$11&lt;&gt;"",A238&gt;=Setup!$B$11),Setup!$B$10,IF(Setup!$B$9="","",Setup!$B$9)))</f>
        <v/>
      </c>
      <c r="G238" s="15">
        <f>IF(OR(F238="",E238=""),"",ROUND(E238*F238,2))</f>
        <v/>
      </c>
    </row>
    <row r="239">
      <c r="A239" s="12" t="n"/>
      <c r="B239" s="13" t="n"/>
      <c r="C239" s="13" t="n"/>
      <c r="D239" s="13" t="n"/>
      <c r="E239" s="16" t="n"/>
      <c r="F239" s="17">
        <f>IF(OR(A239="",E239=""),"",IF(AND(Setup!$B$10&lt;&gt;"",Setup!$B$11&lt;&gt;"",A239&gt;=Setup!$B$11),Setup!$B$10,IF(Setup!$B$9="","",Setup!$B$9)))</f>
        <v/>
      </c>
      <c r="G239" s="15">
        <f>IF(OR(F239="",E239=""),"",ROUND(E239*F239,2))</f>
        <v/>
      </c>
    </row>
    <row r="240">
      <c r="A240" s="12" t="n"/>
      <c r="B240" s="13" t="n"/>
      <c r="C240" s="13" t="n"/>
      <c r="D240" s="13" t="n"/>
      <c r="E240" s="16" t="n"/>
      <c r="F240" s="17">
        <f>IF(OR(A240="",E240=""),"",IF(AND(Setup!$B$10&lt;&gt;"",Setup!$B$11&lt;&gt;"",A240&gt;=Setup!$B$11),Setup!$B$10,IF(Setup!$B$9="","",Setup!$B$9)))</f>
        <v/>
      </c>
      <c r="G240" s="15">
        <f>IF(OR(F240="",E240=""),"",ROUND(E240*F240,2))</f>
        <v/>
      </c>
    </row>
    <row r="241">
      <c r="A241" s="12" t="n"/>
      <c r="B241" s="13" t="n"/>
      <c r="C241" s="13" t="n"/>
      <c r="D241" s="13" t="n"/>
      <c r="E241" s="16" t="n"/>
      <c r="F241" s="17">
        <f>IF(OR(A241="",E241=""),"",IF(AND(Setup!$B$10&lt;&gt;"",Setup!$B$11&lt;&gt;"",A241&gt;=Setup!$B$11),Setup!$B$10,IF(Setup!$B$9="","",Setup!$B$9)))</f>
        <v/>
      </c>
      <c r="G241" s="15">
        <f>IF(OR(F241="",E241=""),"",ROUND(E241*F241,2))</f>
        <v/>
      </c>
    </row>
    <row r="242">
      <c r="A242" s="12" t="n"/>
      <c r="B242" s="13" t="n"/>
      <c r="C242" s="13" t="n"/>
      <c r="D242" s="13" t="n"/>
      <c r="E242" s="16" t="n"/>
      <c r="F242" s="17">
        <f>IF(OR(A242="",E242=""),"",IF(AND(Setup!$B$10&lt;&gt;"",Setup!$B$11&lt;&gt;"",A242&gt;=Setup!$B$11),Setup!$B$10,IF(Setup!$B$9="","",Setup!$B$9)))</f>
        <v/>
      </c>
      <c r="G242" s="15">
        <f>IF(OR(F242="",E242=""),"",ROUND(E242*F242,2))</f>
        <v/>
      </c>
    </row>
    <row r="243">
      <c r="A243" s="12" t="n"/>
      <c r="B243" s="13" t="n"/>
      <c r="C243" s="13" t="n"/>
      <c r="D243" s="13" t="n"/>
      <c r="E243" s="16" t="n"/>
      <c r="F243" s="17">
        <f>IF(OR(A243="",E243=""),"",IF(AND(Setup!$B$10&lt;&gt;"",Setup!$B$11&lt;&gt;"",A243&gt;=Setup!$B$11),Setup!$B$10,IF(Setup!$B$9="","",Setup!$B$9)))</f>
        <v/>
      </c>
      <c r="G243" s="15">
        <f>IF(OR(F243="",E243=""),"",ROUND(E243*F243,2))</f>
        <v/>
      </c>
    </row>
    <row r="244">
      <c r="A244" s="12" t="n"/>
      <c r="B244" s="13" t="n"/>
      <c r="C244" s="13" t="n"/>
      <c r="D244" s="13" t="n"/>
      <c r="E244" s="16" t="n"/>
      <c r="F244" s="17">
        <f>IF(OR(A244="",E244=""),"",IF(AND(Setup!$B$10&lt;&gt;"",Setup!$B$11&lt;&gt;"",A244&gt;=Setup!$B$11),Setup!$B$10,IF(Setup!$B$9="","",Setup!$B$9)))</f>
        <v/>
      </c>
      <c r="G244" s="15">
        <f>IF(OR(F244="",E244=""),"",ROUND(E244*F244,2))</f>
        <v/>
      </c>
    </row>
    <row r="245">
      <c r="A245" s="12" t="n"/>
      <c r="B245" s="13" t="n"/>
      <c r="C245" s="13" t="n"/>
      <c r="D245" s="13" t="n"/>
      <c r="E245" s="16" t="n"/>
      <c r="F245" s="17">
        <f>IF(OR(A245="",E245=""),"",IF(AND(Setup!$B$10&lt;&gt;"",Setup!$B$11&lt;&gt;"",A245&gt;=Setup!$B$11),Setup!$B$10,IF(Setup!$B$9="","",Setup!$B$9)))</f>
        <v/>
      </c>
      <c r="G245" s="15">
        <f>IF(OR(F245="",E245=""),"",ROUND(E245*F245,2))</f>
        <v/>
      </c>
    </row>
    <row r="246">
      <c r="A246" s="12" t="n"/>
      <c r="B246" s="13" t="n"/>
      <c r="C246" s="13" t="n"/>
      <c r="D246" s="13" t="n"/>
      <c r="E246" s="16" t="n"/>
      <c r="F246" s="17">
        <f>IF(OR(A246="",E246=""),"",IF(AND(Setup!$B$10&lt;&gt;"",Setup!$B$11&lt;&gt;"",A246&gt;=Setup!$B$11),Setup!$B$10,IF(Setup!$B$9="","",Setup!$B$9)))</f>
        <v/>
      </c>
      <c r="G246" s="15">
        <f>IF(OR(F246="",E246=""),"",ROUND(E246*F246,2))</f>
        <v/>
      </c>
    </row>
    <row r="247">
      <c r="A247" s="12" t="n"/>
      <c r="B247" s="13" t="n"/>
      <c r="C247" s="13" t="n"/>
      <c r="D247" s="13" t="n"/>
      <c r="E247" s="16" t="n"/>
      <c r="F247" s="17">
        <f>IF(OR(A247="",E247=""),"",IF(AND(Setup!$B$10&lt;&gt;"",Setup!$B$11&lt;&gt;"",A247&gt;=Setup!$B$11),Setup!$B$10,IF(Setup!$B$9="","",Setup!$B$9)))</f>
        <v/>
      </c>
      <c r="G247" s="15">
        <f>IF(OR(F247="",E247=""),"",ROUND(E247*F247,2))</f>
        <v/>
      </c>
    </row>
    <row r="248">
      <c r="A248" s="12" t="n"/>
      <c r="B248" s="13" t="n"/>
      <c r="C248" s="13" t="n"/>
      <c r="D248" s="13" t="n"/>
      <c r="E248" s="16" t="n"/>
      <c r="F248" s="17">
        <f>IF(OR(A248="",E248=""),"",IF(AND(Setup!$B$10&lt;&gt;"",Setup!$B$11&lt;&gt;"",A248&gt;=Setup!$B$11),Setup!$B$10,IF(Setup!$B$9="","",Setup!$B$9)))</f>
        <v/>
      </c>
      <c r="G248" s="15">
        <f>IF(OR(F248="",E248=""),"",ROUND(E248*F248,2))</f>
        <v/>
      </c>
    </row>
    <row r="249">
      <c r="A249" s="12" t="n"/>
      <c r="B249" s="13" t="n"/>
      <c r="C249" s="13" t="n"/>
      <c r="D249" s="13" t="n"/>
      <c r="E249" s="16" t="n"/>
      <c r="F249" s="17">
        <f>IF(OR(A249="",E249=""),"",IF(AND(Setup!$B$10&lt;&gt;"",Setup!$B$11&lt;&gt;"",A249&gt;=Setup!$B$11),Setup!$B$10,IF(Setup!$B$9="","",Setup!$B$9)))</f>
        <v/>
      </c>
      <c r="G249" s="15">
        <f>IF(OR(F249="",E249=""),"",ROUND(E249*F249,2))</f>
        <v/>
      </c>
    </row>
    <row r="250">
      <c r="A250" s="12" t="n"/>
      <c r="B250" s="13" t="n"/>
      <c r="C250" s="13" t="n"/>
      <c r="D250" s="13" t="n"/>
      <c r="E250" s="16" t="n"/>
      <c r="F250" s="17">
        <f>IF(OR(A250="",E250=""),"",IF(AND(Setup!$B$10&lt;&gt;"",Setup!$B$11&lt;&gt;"",A250&gt;=Setup!$B$11),Setup!$B$10,IF(Setup!$B$9="","",Setup!$B$9)))</f>
        <v/>
      </c>
      <c r="G250" s="15">
        <f>IF(OR(F250="",E250=""),"",ROUND(E250*F250,2))</f>
        <v/>
      </c>
    </row>
    <row r="251">
      <c r="A251" s="12" t="n"/>
      <c r="B251" s="13" t="n"/>
      <c r="C251" s="13" t="n"/>
      <c r="D251" s="13" t="n"/>
      <c r="E251" s="16" t="n"/>
      <c r="F251" s="17">
        <f>IF(OR(A251="",E251=""),"",IF(AND(Setup!$B$10&lt;&gt;"",Setup!$B$11&lt;&gt;"",A251&gt;=Setup!$B$11),Setup!$B$10,IF(Setup!$B$9="","",Setup!$B$9)))</f>
        <v/>
      </c>
      <c r="G251" s="15">
        <f>IF(OR(F251="",E251=""),"",ROUND(E251*F251,2))</f>
        <v/>
      </c>
    </row>
    <row r="252">
      <c r="A252" s="12" t="n"/>
      <c r="B252" s="13" t="n"/>
      <c r="C252" s="13" t="n"/>
      <c r="D252" s="13" t="n"/>
      <c r="E252" s="16" t="n"/>
      <c r="F252" s="17">
        <f>IF(OR(A252="",E252=""),"",IF(AND(Setup!$B$10&lt;&gt;"",Setup!$B$11&lt;&gt;"",A252&gt;=Setup!$B$11),Setup!$B$10,IF(Setup!$B$9="","",Setup!$B$9)))</f>
        <v/>
      </c>
      <c r="G252" s="15">
        <f>IF(OR(F252="",E252=""),"",ROUND(E252*F252,2))</f>
        <v/>
      </c>
    </row>
    <row r="253">
      <c r="A253" s="12" t="n"/>
      <c r="B253" s="13" t="n"/>
      <c r="C253" s="13" t="n"/>
      <c r="D253" s="13" t="n"/>
      <c r="E253" s="16" t="n"/>
      <c r="F253" s="17">
        <f>IF(OR(A253="",E253=""),"",IF(AND(Setup!$B$10&lt;&gt;"",Setup!$B$11&lt;&gt;"",A253&gt;=Setup!$B$11),Setup!$B$10,IF(Setup!$B$9="","",Setup!$B$9)))</f>
        <v/>
      </c>
      <c r="G253" s="15">
        <f>IF(OR(F253="",E253=""),"",ROUND(E253*F253,2))</f>
        <v/>
      </c>
    </row>
    <row r="254">
      <c r="A254" s="12" t="n"/>
      <c r="B254" s="13" t="n"/>
      <c r="C254" s="13" t="n"/>
      <c r="D254" s="13" t="n"/>
      <c r="E254" s="16" t="n"/>
      <c r="F254" s="17">
        <f>IF(OR(A254="",E254=""),"",IF(AND(Setup!$B$10&lt;&gt;"",Setup!$B$11&lt;&gt;"",A254&gt;=Setup!$B$11),Setup!$B$10,IF(Setup!$B$9="","",Setup!$B$9)))</f>
        <v/>
      </c>
      <c r="G254" s="15">
        <f>IF(OR(F254="",E254=""),"",ROUND(E254*F254,2))</f>
        <v/>
      </c>
    </row>
    <row r="255">
      <c r="A255" s="12" t="n"/>
      <c r="B255" s="13" t="n"/>
      <c r="C255" s="13" t="n"/>
      <c r="D255" s="13" t="n"/>
      <c r="E255" s="16" t="n"/>
      <c r="F255" s="17">
        <f>IF(OR(A255="",E255=""),"",IF(AND(Setup!$B$10&lt;&gt;"",Setup!$B$11&lt;&gt;"",A255&gt;=Setup!$B$11),Setup!$B$10,IF(Setup!$B$9="","",Setup!$B$9)))</f>
        <v/>
      </c>
      <c r="G255" s="15">
        <f>IF(OR(F255="",E255=""),"",ROUND(E255*F255,2))</f>
        <v/>
      </c>
    </row>
    <row r="256">
      <c r="A256" s="12" t="n"/>
      <c r="B256" s="13" t="n"/>
      <c r="C256" s="13" t="n"/>
      <c r="D256" s="13" t="n"/>
      <c r="E256" s="16" t="n"/>
      <c r="F256" s="17">
        <f>IF(OR(A256="",E256=""),"",IF(AND(Setup!$B$10&lt;&gt;"",Setup!$B$11&lt;&gt;"",A256&gt;=Setup!$B$11),Setup!$B$10,IF(Setup!$B$9="","",Setup!$B$9)))</f>
        <v/>
      </c>
      <c r="G256" s="15">
        <f>IF(OR(F256="",E256=""),"",ROUND(E256*F256,2))</f>
        <v/>
      </c>
    </row>
    <row r="257">
      <c r="A257" s="12" t="n"/>
      <c r="B257" s="13" t="n"/>
      <c r="C257" s="13" t="n"/>
      <c r="D257" s="13" t="n"/>
      <c r="E257" s="16" t="n"/>
      <c r="F257" s="17">
        <f>IF(OR(A257="",E257=""),"",IF(AND(Setup!$B$10&lt;&gt;"",Setup!$B$11&lt;&gt;"",A257&gt;=Setup!$B$11),Setup!$B$10,IF(Setup!$B$9="","",Setup!$B$9)))</f>
        <v/>
      </c>
      <c r="G257" s="15">
        <f>IF(OR(F257="",E257=""),"",ROUND(E257*F257,2))</f>
        <v/>
      </c>
    </row>
    <row r="258">
      <c r="A258" s="12" t="n"/>
      <c r="B258" s="13" t="n"/>
      <c r="C258" s="13" t="n"/>
      <c r="D258" s="13" t="n"/>
      <c r="E258" s="16" t="n"/>
      <c r="F258" s="17">
        <f>IF(OR(A258="",E258=""),"",IF(AND(Setup!$B$10&lt;&gt;"",Setup!$B$11&lt;&gt;"",A258&gt;=Setup!$B$11),Setup!$B$10,IF(Setup!$B$9="","",Setup!$B$9)))</f>
        <v/>
      </c>
      <c r="G258" s="15">
        <f>IF(OR(F258="",E258=""),"",ROUND(E258*F258,2))</f>
        <v/>
      </c>
    </row>
    <row r="259">
      <c r="A259" s="12" t="n"/>
      <c r="B259" s="13" t="n"/>
      <c r="C259" s="13" t="n"/>
      <c r="D259" s="13" t="n"/>
      <c r="E259" s="16" t="n"/>
      <c r="F259" s="17">
        <f>IF(OR(A259="",E259=""),"",IF(AND(Setup!$B$10&lt;&gt;"",Setup!$B$11&lt;&gt;"",A259&gt;=Setup!$B$11),Setup!$B$10,IF(Setup!$B$9="","",Setup!$B$9)))</f>
        <v/>
      </c>
      <c r="G259" s="15">
        <f>IF(OR(F259="",E259=""),"",ROUND(E259*F259,2))</f>
        <v/>
      </c>
    </row>
    <row r="260">
      <c r="A260" s="12" t="n"/>
      <c r="B260" s="13" t="n"/>
      <c r="C260" s="13" t="n"/>
      <c r="D260" s="13" t="n"/>
      <c r="E260" s="16" t="n"/>
      <c r="F260" s="17">
        <f>IF(OR(A260="",E260=""),"",IF(AND(Setup!$B$10&lt;&gt;"",Setup!$B$11&lt;&gt;"",A260&gt;=Setup!$B$11),Setup!$B$10,IF(Setup!$B$9="","",Setup!$B$9)))</f>
        <v/>
      </c>
      <c r="G260" s="15">
        <f>IF(OR(F260="",E260=""),"",ROUND(E260*F260,2))</f>
        <v/>
      </c>
    </row>
    <row r="261">
      <c r="A261" s="12" t="n"/>
      <c r="B261" s="13" t="n"/>
      <c r="C261" s="13" t="n"/>
      <c r="D261" s="13" t="n"/>
      <c r="E261" s="16" t="n"/>
      <c r="F261" s="17">
        <f>IF(OR(A261="",E261=""),"",IF(AND(Setup!$B$10&lt;&gt;"",Setup!$B$11&lt;&gt;"",A261&gt;=Setup!$B$11),Setup!$B$10,IF(Setup!$B$9="","",Setup!$B$9)))</f>
        <v/>
      </c>
      <c r="G261" s="15">
        <f>IF(OR(F261="",E261=""),"",ROUND(E261*F261,2))</f>
        <v/>
      </c>
    </row>
    <row r="262">
      <c r="A262" s="12" t="n"/>
      <c r="B262" s="13" t="n"/>
      <c r="C262" s="13" t="n"/>
      <c r="D262" s="13" t="n"/>
      <c r="E262" s="16" t="n"/>
      <c r="F262" s="17">
        <f>IF(OR(A262="",E262=""),"",IF(AND(Setup!$B$10&lt;&gt;"",Setup!$B$11&lt;&gt;"",A262&gt;=Setup!$B$11),Setup!$B$10,IF(Setup!$B$9="","",Setup!$B$9)))</f>
        <v/>
      </c>
      <c r="G262" s="15">
        <f>IF(OR(F262="",E262=""),"",ROUND(E262*F262,2))</f>
        <v/>
      </c>
    </row>
    <row r="263">
      <c r="A263" s="12" t="n"/>
      <c r="B263" s="13" t="n"/>
      <c r="C263" s="13" t="n"/>
      <c r="D263" s="13" t="n"/>
      <c r="E263" s="16" t="n"/>
      <c r="F263" s="17">
        <f>IF(OR(A263="",E263=""),"",IF(AND(Setup!$B$10&lt;&gt;"",Setup!$B$11&lt;&gt;"",A263&gt;=Setup!$B$11),Setup!$B$10,IF(Setup!$B$9="","",Setup!$B$9)))</f>
        <v/>
      </c>
      <c r="G263" s="15">
        <f>IF(OR(F263="",E263=""),"",ROUND(E263*F263,2))</f>
        <v/>
      </c>
    </row>
    <row r="264">
      <c r="A264" s="12" t="n"/>
      <c r="B264" s="13" t="n"/>
      <c r="C264" s="13" t="n"/>
      <c r="D264" s="13" t="n"/>
      <c r="E264" s="16" t="n"/>
      <c r="F264" s="17">
        <f>IF(OR(A264="",E264=""),"",IF(AND(Setup!$B$10&lt;&gt;"",Setup!$B$11&lt;&gt;"",A264&gt;=Setup!$B$11),Setup!$B$10,IF(Setup!$B$9="","",Setup!$B$9)))</f>
        <v/>
      </c>
      <c r="G264" s="15">
        <f>IF(OR(F264="",E264=""),"",ROUND(E264*F264,2))</f>
        <v/>
      </c>
    </row>
    <row r="265">
      <c r="A265" s="12" t="n"/>
      <c r="B265" s="13" t="n"/>
      <c r="C265" s="13" t="n"/>
      <c r="D265" s="13" t="n"/>
      <c r="E265" s="16" t="n"/>
      <c r="F265" s="17">
        <f>IF(OR(A265="",E265=""),"",IF(AND(Setup!$B$10&lt;&gt;"",Setup!$B$11&lt;&gt;"",A265&gt;=Setup!$B$11),Setup!$B$10,IF(Setup!$B$9="","",Setup!$B$9)))</f>
        <v/>
      </c>
      <c r="G265" s="15">
        <f>IF(OR(F265="",E265=""),"",ROUND(E265*F265,2))</f>
        <v/>
      </c>
    </row>
    <row r="266">
      <c r="A266" s="12" t="n"/>
      <c r="B266" s="13" t="n"/>
      <c r="C266" s="13" t="n"/>
      <c r="D266" s="13" t="n"/>
      <c r="E266" s="16" t="n"/>
      <c r="F266" s="17">
        <f>IF(OR(A266="",E266=""),"",IF(AND(Setup!$B$10&lt;&gt;"",Setup!$B$11&lt;&gt;"",A266&gt;=Setup!$B$11),Setup!$B$10,IF(Setup!$B$9="","",Setup!$B$9)))</f>
        <v/>
      </c>
      <c r="G266" s="15">
        <f>IF(OR(F266="",E266=""),"",ROUND(E266*F266,2))</f>
        <v/>
      </c>
    </row>
    <row r="267">
      <c r="A267" s="12" t="n"/>
      <c r="B267" s="13" t="n"/>
      <c r="C267" s="13" t="n"/>
      <c r="D267" s="13" t="n"/>
      <c r="E267" s="16" t="n"/>
      <c r="F267" s="17">
        <f>IF(OR(A267="",E267=""),"",IF(AND(Setup!$B$10&lt;&gt;"",Setup!$B$11&lt;&gt;"",A267&gt;=Setup!$B$11),Setup!$B$10,IF(Setup!$B$9="","",Setup!$B$9)))</f>
        <v/>
      </c>
      <c r="G267" s="15">
        <f>IF(OR(F267="",E267=""),"",ROUND(E267*F267,2))</f>
        <v/>
      </c>
    </row>
    <row r="268">
      <c r="A268" s="12" t="n"/>
      <c r="B268" s="13" t="n"/>
      <c r="C268" s="13" t="n"/>
      <c r="D268" s="13" t="n"/>
      <c r="E268" s="16" t="n"/>
      <c r="F268" s="17">
        <f>IF(OR(A268="",E268=""),"",IF(AND(Setup!$B$10&lt;&gt;"",Setup!$B$11&lt;&gt;"",A268&gt;=Setup!$B$11),Setup!$B$10,IF(Setup!$B$9="","",Setup!$B$9)))</f>
        <v/>
      </c>
      <c r="G268" s="15">
        <f>IF(OR(F268="",E268=""),"",ROUND(E268*F268,2))</f>
        <v/>
      </c>
    </row>
    <row r="269">
      <c r="A269" s="12" t="n"/>
      <c r="B269" s="13" t="n"/>
      <c r="C269" s="13" t="n"/>
      <c r="D269" s="13" t="n"/>
      <c r="E269" s="16" t="n"/>
      <c r="F269" s="17">
        <f>IF(OR(A269="",E269=""),"",IF(AND(Setup!$B$10&lt;&gt;"",Setup!$B$11&lt;&gt;"",A269&gt;=Setup!$B$11),Setup!$B$10,IF(Setup!$B$9="","",Setup!$B$9)))</f>
        <v/>
      </c>
      <c r="G269" s="15">
        <f>IF(OR(F269="",E269=""),"",ROUND(E269*F269,2))</f>
        <v/>
      </c>
    </row>
    <row r="270">
      <c r="A270" s="12" t="n"/>
      <c r="B270" s="13" t="n"/>
      <c r="C270" s="13" t="n"/>
      <c r="D270" s="13" t="n"/>
      <c r="E270" s="16" t="n"/>
      <c r="F270" s="17">
        <f>IF(OR(A270="",E270=""),"",IF(AND(Setup!$B$10&lt;&gt;"",Setup!$B$11&lt;&gt;"",A270&gt;=Setup!$B$11),Setup!$B$10,IF(Setup!$B$9="","",Setup!$B$9)))</f>
        <v/>
      </c>
      <c r="G270" s="15">
        <f>IF(OR(F270="",E270=""),"",ROUND(E270*F270,2))</f>
        <v/>
      </c>
    </row>
    <row r="271">
      <c r="A271" s="12" t="n"/>
      <c r="B271" s="13" t="n"/>
      <c r="C271" s="13" t="n"/>
      <c r="D271" s="13" t="n"/>
      <c r="E271" s="16" t="n"/>
      <c r="F271" s="17">
        <f>IF(OR(A271="",E271=""),"",IF(AND(Setup!$B$10&lt;&gt;"",Setup!$B$11&lt;&gt;"",A271&gt;=Setup!$B$11),Setup!$B$10,IF(Setup!$B$9="","",Setup!$B$9)))</f>
        <v/>
      </c>
      <c r="G271" s="15">
        <f>IF(OR(F271="",E271=""),"",ROUND(E271*F271,2))</f>
        <v/>
      </c>
    </row>
    <row r="272">
      <c r="A272" s="12" t="n"/>
      <c r="B272" s="13" t="n"/>
      <c r="C272" s="13" t="n"/>
      <c r="D272" s="13" t="n"/>
      <c r="E272" s="16" t="n"/>
      <c r="F272" s="17">
        <f>IF(OR(A272="",E272=""),"",IF(AND(Setup!$B$10&lt;&gt;"",Setup!$B$11&lt;&gt;"",A272&gt;=Setup!$B$11),Setup!$B$10,IF(Setup!$B$9="","",Setup!$B$9)))</f>
        <v/>
      </c>
      <c r="G272" s="15">
        <f>IF(OR(F272="",E272=""),"",ROUND(E272*F272,2))</f>
        <v/>
      </c>
    </row>
    <row r="273">
      <c r="A273" s="12" t="n"/>
      <c r="B273" s="13" t="n"/>
      <c r="C273" s="13" t="n"/>
      <c r="D273" s="13" t="n"/>
      <c r="E273" s="16" t="n"/>
      <c r="F273" s="17">
        <f>IF(OR(A273="",E273=""),"",IF(AND(Setup!$B$10&lt;&gt;"",Setup!$B$11&lt;&gt;"",A273&gt;=Setup!$B$11),Setup!$B$10,IF(Setup!$B$9="","",Setup!$B$9)))</f>
        <v/>
      </c>
      <c r="G273" s="15">
        <f>IF(OR(F273="",E273=""),"",ROUND(E273*F273,2))</f>
        <v/>
      </c>
    </row>
    <row r="274">
      <c r="A274" s="12" t="n"/>
      <c r="B274" s="13" t="n"/>
      <c r="C274" s="13" t="n"/>
      <c r="D274" s="13" t="n"/>
      <c r="E274" s="16" t="n"/>
      <c r="F274" s="17">
        <f>IF(OR(A274="",E274=""),"",IF(AND(Setup!$B$10&lt;&gt;"",Setup!$B$11&lt;&gt;"",A274&gt;=Setup!$B$11),Setup!$B$10,IF(Setup!$B$9="","",Setup!$B$9)))</f>
        <v/>
      </c>
      <c r="G274" s="15">
        <f>IF(OR(F274="",E274=""),"",ROUND(E274*F274,2))</f>
        <v/>
      </c>
    </row>
    <row r="275">
      <c r="A275" s="12" t="n"/>
      <c r="B275" s="13" t="n"/>
      <c r="C275" s="13" t="n"/>
      <c r="D275" s="13" t="n"/>
      <c r="E275" s="16" t="n"/>
      <c r="F275" s="17">
        <f>IF(OR(A275="",E275=""),"",IF(AND(Setup!$B$10&lt;&gt;"",Setup!$B$11&lt;&gt;"",A275&gt;=Setup!$B$11),Setup!$B$10,IF(Setup!$B$9="","",Setup!$B$9)))</f>
        <v/>
      </c>
      <c r="G275" s="15">
        <f>IF(OR(F275="",E275=""),"",ROUND(E275*F275,2))</f>
        <v/>
      </c>
    </row>
    <row r="276">
      <c r="A276" s="12" t="n"/>
      <c r="B276" s="13" t="n"/>
      <c r="C276" s="13" t="n"/>
      <c r="D276" s="13" t="n"/>
      <c r="E276" s="16" t="n"/>
      <c r="F276" s="17">
        <f>IF(OR(A276="",E276=""),"",IF(AND(Setup!$B$10&lt;&gt;"",Setup!$B$11&lt;&gt;"",A276&gt;=Setup!$B$11),Setup!$B$10,IF(Setup!$B$9="","",Setup!$B$9)))</f>
        <v/>
      </c>
      <c r="G276" s="15">
        <f>IF(OR(F276="",E276=""),"",ROUND(E276*F276,2))</f>
        <v/>
      </c>
    </row>
    <row r="277">
      <c r="A277" s="12" t="n"/>
      <c r="B277" s="13" t="n"/>
      <c r="C277" s="13" t="n"/>
      <c r="D277" s="13" t="n"/>
      <c r="E277" s="16" t="n"/>
      <c r="F277" s="17">
        <f>IF(OR(A277="",E277=""),"",IF(AND(Setup!$B$10&lt;&gt;"",Setup!$B$11&lt;&gt;"",A277&gt;=Setup!$B$11),Setup!$B$10,IF(Setup!$B$9="","",Setup!$B$9)))</f>
        <v/>
      </c>
      <c r="G277" s="15">
        <f>IF(OR(F277="",E277=""),"",ROUND(E277*F277,2))</f>
        <v/>
      </c>
    </row>
    <row r="278">
      <c r="A278" s="12" t="n"/>
      <c r="B278" s="13" t="n"/>
      <c r="C278" s="13" t="n"/>
      <c r="D278" s="13" t="n"/>
      <c r="E278" s="16" t="n"/>
      <c r="F278" s="17">
        <f>IF(OR(A278="",E278=""),"",IF(AND(Setup!$B$10&lt;&gt;"",Setup!$B$11&lt;&gt;"",A278&gt;=Setup!$B$11),Setup!$B$10,IF(Setup!$B$9="","",Setup!$B$9)))</f>
        <v/>
      </c>
      <c r="G278" s="15">
        <f>IF(OR(F278="",E278=""),"",ROUND(E278*F278,2))</f>
        <v/>
      </c>
    </row>
    <row r="279">
      <c r="A279" s="12" t="n"/>
      <c r="B279" s="13" t="n"/>
      <c r="C279" s="13" t="n"/>
      <c r="D279" s="13" t="n"/>
      <c r="E279" s="16" t="n"/>
      <c r="F279" s="17">
        <f>IF(OR(A279="",E279=""),"",IF(AND(Setup!$B$10&lt;&gt;"",Setup!$B$11&lt;&gt;"",A279&gt;=Setup!$B$11),Setup!$B$10,IF(Setup!$B$9="","",Setup!$B$9)))</f>
        <v/>
      </c>
      <c r="G279" s="15">
        <f>IF(OR(F279="",E279=""),"",ROUND(E279*F279,2))</f>
        <v/>
      </c>
    </row>
    <row r="280">
      <c r="A280" s="12" t="n"/>
      <c r="B280" s="13" t="n"/>
      <c r="C280" s="13" t="n"/>
      <c r="D280" s="13" t="n"/>
      <c r="E280" s="16" t="n"/>
      <c r="F280" s="17">
        <f>IF(OR(A280="",E280=""),"",IF(AND(Setup!$B$10&lt;&gt;"",Setup!$B$11&lt;&gt;"",A280&gt;=Setup!$B$11),Setup!$B$10,IF(Setup!$B$9="","",Setup!$B$9)))</f>
        <v/>
      </c>
      <c r="G280" s="15">
        <f>IF(OR(F280="",E280=""),"",ROUND(E280*F280,2))</f>
        <v/>
      </c>
    </row>
    <row r="281">
      <c r="A281" s="12" t="n"/>
      <c r="B281" s="13" t="n"/>
      <c r="C281" s="13" t="n"/>
      <c r="D281" s="13" t="n"/>
      <c r="E281" s="16" t="n"/>
      <c r="F281" s="17">
        <f>IF(OR(A281="",E281=""),"",IF(AND(Setup!$B$10&lt;&gt;"",Setup!$B$11&lt;&gt;"",A281&gt;=Setup!$B$11),Setup!$B$10,IF(Setup!$B$9="","",Setup!$B$9)))</f>
        <v/>
      </c>
      <c r="G281" s="15">
        <f>IF(OR(F281="",E281=""),"",ROUND(E281*F281,2))</f>
        <v/>
      </c>
    </row>
    <row r="282">
      <c r="A282" s="12" t="n"/>
      <c r="B282" s="13" t="n"/>
      <c r="C282" s="13" t="n"/>
      <c r="D282" s="13" t="n"/>
      <c r="E282" s="16" t="n"/>
      <c r="F282" s="17">
        <f>IF(OR(A282="",E282=""),"",IF(AND(Setup!$B$10&lt;&gt;"",Setup!$B$11&lt;&gt;"",A282&gt;=Setup!$B$11),Setup!$B$10,IF(Setup!$B$9="","",Setup!$B$9)))</f>
        <v/>
      </c>
      <c r="G282" s="15">
        <f>IF(OR(F282="",E282=""),"",ROUND(E282*F282,2))</f>
        <v/>
      </c>
    </row>
    <row r="283">
      <c r="A283" s="12" t="n"/>
      <c r="B283" s="13" t="n"/>
      <c r="C283" s="13" t="n"/>
      <c r="D283" s="13" t="n"/>
      <c r="E283" s="16" t="n"/>
      <c r="F283" s="17">
        <f>IF(OR(A283="",E283=""),"",IF(AND(Setup!$B$10&lt;&gt;"",Setup!$B$11&lt;&gt;"",A283&gt;=Setup!$B$11),Setup!$B$10,IF(Setup!$B$9="","",Setup!$B$9)))</f>
        <v/>
      </c>
      <c r="G283" s="15">
        <f>IF(OR(F283="",E283=""),"",ROUND(E283*F283,2))</f>
        <v/>
      </c>
    </row>
    <row r="284">
      <c r="A284" s="12" t="n"/>
      <c r="B284" s="13" t="n"/>
      <c r="C284" s="13" t="n"/>
      <c r="D284" s="13" t="n"/>
      <c r="E284" s="16" t="n"/>
      <c r="F284" s="17">
        <f>IF(OR(A284="",E284=""),"",IF(AND(Setup!$B$10&lt;&gt;"",Setup!$B$11&lt;&gt;"",A284&gt;=Setup!$B$11),Setup!$B$10,IF(Setup!$B$9="","",Setup!$B$9)))</f>
        <v/>
      </c>
      <c r="G284" s="15">
        <f>IF(OR(F284="",E284=""),"",ROUND(E284*F284,2))</f>
        <v/>
      </c>
    </row>
    <row r="285">
      <c r="A285" s="12" t="n"/>
      <c r="B285" s="13" t="n"/>
      <c r="C285" s="13" t="n"/>
      <c r="D285" s="13" t="n"/>
      <c r="E285" s="16" t="n"/>
      <c r="F285" s="17">
        <f>IF(OR(A285="",E285=""),"",IF(AND(Setup!$B$10&lt;&gt;"",Setup!$B$11&lt;&gt;"",A285&gt;=Setup!$B$11),Setup!$B$10,IF(Setup!$B$9="","",Setup!$B$9)))</f>
        <v/>
      </c>
      <c r="G285" s="15">
        <f>IF(OR(F285="",E285=""),"",ROUND(E285*F285,2))</f>
        <v/>
      </c>
    </row>
    <row r="286">
      <c r="A286" s="12" t="n"/>
      <c r="B286" s="13" t="n"/>
      <c r="C286" s="13" t="n"/>
      <c r="D286" s="13" t="n"/>
      <c r="E286" s="16" t="n"/>
      <c r="F286" s="17">
        <f>IF(OR(A286="",E286=""),"",IF(AND(Setup!$B$10&lt;&gt;"",Setup!$B$11&lt;&gt;"",A286&gt;=Setup!$B$11),Setup!$B$10,IF(Setup!$B$9="","",Setup!$B$9)))</f>
        <v/>
      </c>
      <c r="G286" s="15">
        <f>IF(OR(F286="",E286=""),"",ROUND(E286*F286,2))</f>
        <v/>
      </c>
    </row>
    <row r="287">
      <c r="A287" s="12" t="n"/>
      <c r="B287" s="13" t="n"/>
      <c r="C287" s="13" t="n"/>
      <c r="D287" s="13" t="n"/>
      <c r="E287" s="16" t="n"/>
      <c r="F287" s="17">
        <f>IF(OR(A287="",E287=""),"",IF(AND(Setup!$B$10&lt;&gt;"",Setup!$B$11&lt;&gt;"",A287&gt;=Setup!$B$11),Setup!$B$10,IF(Setup!$B$9="","",Setup!$B$9)))</f>
        <v/>
      </c>
      <c r="G287" s="15">
        <f>IF(OR(F287="",E287=""),"",ROUND(E287*F287,2))</f>
        <v/>
      </c>
    </row>
    <row r="288">
      <c r="A288" s="12" t="n"/>
      <c r="B288" s="13" t="n"/>
      <c r="C288" s="13" t="n"/>
      <c r="D288" s="13" t="n"/>
      <c r="E288" s="16" t="n"/>
      <c r="F288" s="17">
        <f>IF(OR(A288="",E288=""),"",IF(AND(Setup!$B$10&lt;&gt;"",Setup!$B$11&lt;&gt;"",A288&gt;=Setup!$B$11),Setup!$B$10,IF(Setup!$B$9="","",Setup!$B$9)))</f>
        <v/>
      </c>
      <c r="G288" s="15">
        <f>IF(OR(F288="",E288=""),"",ROUND(E288*F288,2))</f>
        <v/>
      </c>
    </row>
    <row r="289">
      <c r="A289" s="12" t="n"/>
      <c r="B289" s="13" t="n"/>
      <c r="C289" s="13" t="n"/>
      <c r="D289" s="13" t="n"/>
      <c r="E289" s="16" t="n"/>
      <c r="F289" s="17">
        <f>IF(OR(A289="",E289=""),"",IF(AND(Setup!$B$10&lt;&gt;"",Setup!$B$11&lt;&gt;"",A289&gt;=Setup!$B$11),Setup!$B$10,IF(Setup!$B$9="","",Setup!$B$9)))</f>
        <v/>
      </c>
      <c r="G289" s="15">
        <f>IF(OR(F289="",E289=""),"",ROUND(E289*F289,2))</f>
        <v/>
      </c>
    </row>
    <row r="290">
      <c r="A290" s="12" t="n"/>
      <c r="B290" s="13" t="n"/>
      <c r="C290" s="13" t="n"/>
      <c r="D290" s="13" t="n"/>
      <c r="E290" s="16" t="n"/>
      <c r="F290" s="17">
        <f>IF(OR(A290="",E290=""),"",IF(AND(Setup!$B$10&lt;&gt;"",Setup!$B$11&lt;&gt;"",A290&gt;=Setup!$B$11),Setup!$B$10,IF(Setup!$B$9="","",Setup!$B$9)))</f>
        <v/>
      </c>
      <c r="G290" s="15">
        <f>IF(OR(F290="",E290=""),"",ROUND(E290*F290,2))</f>
        <v/>
      </c>
    </row>
    <row r="291">
      <c r="A291" s="12" t="n"/>
      <c r="B291" s="13" t="n"/>
      <c r="C291" s="13" t="n"/>
      <c r="D291" s="13" t="n"/>
      <c r="E291" s="16" t="n"/>
      <c r="F291" s="17">
        <f>IF(OR(A291="",E291=""),"",IF(AND(Setup!$B$10&lt;&gt;"",Setup!$B$11&lt;&gt;"",A291&gt;=Setup!$B$11),Setup!$B$10,IF(Setup!$B$9="","",Setup!$B$9)))</f>
        <v/>
      </c>
      <c r="G291" s="15">
        <f>IF(OR(F291="",E291=""),"",ROUND(E291*F291,2))</f>
        <v/>
      </c>
    </row>
    <row r="292">
      <c r="A292" s="12" t="n"/>
      <c r="B292" s="13" t="n"/>
      <c r="C292" s="13" t="n"/>
      <c r="D292" s="13" t="n"/>
      <c r="E292" s="16" t="n"/>
      <c r="F292" s="17">
        <f>IF(OR(A292="",E292=""),"",IF(AND(Setup!$B$10&lt;&gt;"",Setup!$B$11&lt;&gt;"",A292&gt;=Setup!$B$11),Setup!$B$10,IF(Setup!$B$9="","",Setup!$B$9)))</f>
        <v/>
      </c>
      <c r="G292" s="15">
        <f>IF(OR(F292="",E292=""),"",ROUND(E292*F292,2))</f>
        <v/>
      </c>
    </row>
    <row r="293">
      <c r="A293" s="12" t="n"/>
      <c r="B293" s="13" t="n"/>
      <c r="C293" s="13" t="n"/>
      <c r="D293" s="13" t="n"/>
      <c r="E293" s="16" t="n"/>
      <c r="F293" s="17">
        <f>IF(OR(A293="",E293=""),"",IF(AND(Setup!$B$10&lt;&gt;"",Setup!$B$11&lt;&gt;"",A293&gt;=Setup!$B$11),Setup!$B$10,IF(Setup!$B$9="","",Setup!$B$9)))</f>
        <v/>
      </c>
      <c r="G293" s="15">
        <f>IF(OR(F293="",E293=""),"",ROUND(E293*F293,2))</f>
        <v/>
      </c>
    </row>
    <row r="294">
      <c r="A294" s="12" t="n"/>
      <c r="B294" s="13" t="n"/>
      <c r="C294" s="13" t="n"/>
      <c r="D294" s="13" t="n"/>
      <c r="E294" s="16" t="n"/>
      <c r="F294" s="17">
        <f>IF(OR(A294="",E294=""),"",IF(AND(Setup!$B$10&lt;&gt;"",Setup!$B$11&lt;&gt;"",A294&gt;=Setup!$B$11),Setup!$B$10,IF(Setup!$B$9="","",Setup!$B$9)))</f>
        <v/>
      </c>
      <c r="G294" s="15">
        <f>IF(OR(F294="",E294=""),"",ROUND(E294*F294,2))</f>
        <v/>
      </c>
    </row>
    <row r="295">
      <c r="A295" s="12" t="n"/>
      <c r="B295" s="13" t="n"/>
      <c r="C295" s="13" t="n"/>
      <c r="D295" s="13" t="n"/>
      <c r="E295" s="16" t="n"/>
      <c r="F295" s="17">
        <f>IF(OR(A295="",E295=""),"",IF(AND(Setup!$B$10&lt;&gt;"",Setup!$B$11&lt;&gt;"",A295&gt;=Setup!$B$11),Setup!$B$10,IF(Setup!$B$9="","",Setup!$B$9)))</f>
        <v/>
      </c>
      <c r="G295" s="15">
        <f>IF(OR(F295="",E295=""),"",ROUND(E295*F295,2))</f>
        <v/>
      </c>
    </row>
    <row r="296">
      <c r="A296" s="12" t="n"/>
      <c r="B296" s="13" t="n"/>
      <c r="C296" s="13" t="n"/>
      <c r="D296" s="13" t="n"/>
      <c r="E296" s="16" t="n"/>
      <c r="F296" s="17">
        <f>IF(OR(A296="",E296=""),"",IF(AND(Setup!$B$10&lt;&gt;"",Setup!$B$11&lt;&gt;"",A296&gt;=Setup!$B$11),Setup!$B$10,IF(Setup!$B$9="","",Setup!$B$9)))</f>
        <v/>
      </c>
      <c r="G296" s="15">
        <f>IF(OR(F296="",E296=""),"",ROUND(E296*F296,2))</f>
        <v/>
      </c>
    </row>
    <row r="297">
      <c r="A297" s="12" t="n"/>
      <c r="B297" s="13" t="n"/>
      <c r="C297" s="13" t="n"/>
      <c r="D297" s="13" t="n"/>
      <c r="E297" s="16" t="n"/>
      <c r="F297" s="17">
        <f>IF(OR(A297="",E297=""),"",IF(AND(Setup!$B$10&lt;&gt;"",Setup!$B$11&lt;&gt;"",A297&gt;=Setup!$B$11),Setup!$B$10,IF(Setup!$B$9="","",Setup!$B$9)))</f>
        <v/>
      </c>
      <c r="G297" s="15">
        <f>IF(OR(F297="",E297=""),"",ROUND(E297*F297,2))</f>
        <v/>
      </c>
    </row>
    <row r="298">
      <c r="A298" s="12" t="n"/>
      <c r="B298" s="13" t="n"/>
      <c r="C298" s="13" t="n"/>
      <c r="D298" s="13" t="n"/>
      <c r="E298" s="16" t="n"/>
      <c r="F298" s="17">
        <f>IF(OR(A298="",E298=""),"",IF(AND(Setup!$B$10&lt;&gt;"",Setup!$B$11&lt;&gt;"",A298&gt;=Setup!$B$11),Setup!$B$10,IF(Setup!$B$9="","",Setup!$B$9)))</f>
        <v/>
      </c>
      <c r="G298" s="15">
        <f>IF(OR(F298="",E298=""),"",ROUND(E298*F298,2))</f>
        <v/>
      </c>
    </row>
    <row r="299">
      <c r="A299" s="12" t="n"/>
      <c r="B299" s="13" t="n"/>
      <c r="C299" s="13" t="n"/>
      <c r="D299" s="13" t="n"/>
      <c r="E299" s="16" t="n"/>
      <c r="F299" s="17">
        <f>IF(OR(A299="",E299=""),"",IF(AND(Setup!$B$10&lt;&gt;"",Setup!$B$11&lt;&gt;"",A299&gt;=Setup!$B$11),Setup!$B$10,IF(Setup!$B$9="","",Setup!$B$9)))</f>
        <v/>
      </c>
      <c r="G299" s="15">
        <f>IF(OR(F299="",E299=""),"",ROUND(E299*F299,2))</f>
        <v/>
      </c>
    </row>
    <row r="300">
      <c r="A300" s="12" t="n"/>
      <c r="B300" s="13" t="n"/>
      <c r="C300" s="13" t="n"/>
      <c r="D300" s="13" t="n"/>
      <c r="E300" s="16" t="n"/>
      <c r="F300" s="17">
        <f>IF(OR(A300="",E300=""),"",IF(AND(Setup!$B$10&lt;&gt;"",Setup!$B$11&lt;&gt;"",A300&gt;=Setup!$B$11),Setup!$B$10,IF(Setup!$B$9="","",Setup!$B$9)))</f>
        <v/>
      </c>
      <c r="G300" s="15">
        <f>IF(OR(F300="",E300=""),"",ROUND(E300*F300,2))</f>
        <v/>
      </c>
    </row>
    <row r="301">
      <c r="A301" s="12" t="n"/>
      <c r="B301" s="13" t="n"/>
      <c r="C301" s="13" t="n"/>
      <c r="D301" s="13" t="n"/>
      <c r="E301" s="16" t="n"/>
      <c r="F301" s="17">
        <f>IF(OR(A301="",E301=""),"",IF(AND(Setup!$B$10&lt;&gt;"",Setup!$B$11&lt;&gt;"",A301&gt;=Setup!$B$11),Setup!$B$10,IF(Setup!$B$9="","",Setup!$B$9)))</f>
        <v/>
      </c>
      <c r="G301" s="15">
        <f>IF(OR(F301="",E301=""),"",ROUND(E301*F301,2))</f>
        <v/>
      </c>
    </row>
    <row r="302">
      <c r="A302" s="12" t="n"/>
      <c r="B302" s="13" t="n"/>
      <c r="C302" s="13" t="n"/>
      <c r="D302" s="13" t="n"/>
      <c r="E302" s="16" t="n"/>
      <c r="F302" s="17">
        <f>IF(OR(A302="",E302=""),"",IF(AND(Setup!$B$10&lt;&gt;"",Setup!$B$11&lt;&gt;"",A302&gt;=Setup!$B$11),Setup!$B$10,IF(Setup!$B$9="","",Setup!$B$9)))</f>
        <v/>
      </c>
      <c r="G302" s="15">
        <f>IF(OR(F302="",E302=""),"",ROUND(E302*F302,2))</f>
        <v/>
      </c>
    </row>
    <row r="303">
      <c r="A303" s="12" t="n"/>
      <c r="B303" s="13" t="n"/>
      <c r="C303" s="13" t="n"/>
      <c r="D303" s="13" t="n"/>
      <c r="E303" s="16" t="n"/>
      <c r="F303" s="17">
        <f>IF(OR(A303="",E303=""),"",IF(AND(Setup!$B$10&lt;&gt;"",Setup!$B$11&lt;&gt;"",A303&gt;=Setup!$B$11),Setup!$B$10,IF(Setup!$B$9="","",Setup!$B$9)))</f>
        <v/>
      </c>
      <c r="G303" s="15">
        <f>IF(OR(F303="",E303=""),"",ROUND(E303*F303,2))</f>
        <v/>
      </c>
    </row>
    <row r="304">
      <c r="A304" s="12" t="n"/>
      <c r="B304" s="13" t="n"/>
      <c r="C304" s="13" t="n"/>
      <c r="D304" s="13" t="n"/>
      <c r="E304" s="16" t="n"/>
      <c r="F304" s="17">
        <f>IF(OR(A304="",E304=""),"",IF(AND(Setup!$B$10&lt;&gt;"",Setup!$B$11&lt;&gt;"",A304&gt;=Setup!$B$11),Setup!$B$10,IF(Setup!$B$9="","",Setup!$B$9)))</f>
        <v/>
      </c>
      <c r="G304" s="15">
        <f>IF(OR(F304="",E304=""),"",ROUND(E304*F304,2))</f>
        <v/>
      </c>
    </row>
    <row r="305">
      <c r="A305" s="12" t="n"/>
      <c r="B305" s="13" t="n"/>
      <c r="C305" s="13" t="n"/>
      <c r="D305" s="13" t="n"/>
      <c r="E305" s="16" t="n"/>
      <c r="F305" s="17">
        <f>IF(OR(A305="",E305=""),"",IF(AND(Setup!$B$10&lt;&gt;"",Setup!$B$11&lt;&gt;"",A305&gt;=Setup!$B$11),Setup!$B$10,IF(Setup!$B$9="","",Setup!$B$9)))</f>
        <v/>
      </c>
      <c r="G305" s="15">
        <f>IF(OR(F305="",E305=""),"",ROUND(E305*F305,2))</f>
        <v/>
      </c>
    </row>
    <row r="306">
      <c r="A306" s="12" t="n"/>
      <c r="B306" s="13" t="n"/>
      <c r="C306" s="13" t="n"/>
      <c r="D306" s="13" t="n"/>
      <c r="E306" s="16" t="n"/>
      <c r="F306" s="17">
        <f>IF(OR(A306="",E306=""),"",IF(AND(Setup!$B$10&lt;&gt;"",Setup!$B$11&lt;&gt;"",A306&gt;=Setup!$B$11),Setup!$B$10,IF(Setup!$B$9="","",Setup!$B$9)))</f>
        <v/>
      </c>
      <c r="G306" s="15">
        <f>IF(OR(F306="",E306=""),"",ROUND(E306*F306,2))</f>
        <v/>
      </c>
    </row>
    <row r="307">
      <c r="A307" s="12" t="n"/>
      <c r="B307" s="13" t="n"/>
      <c r="C307" s="13" t="n"/>
      <c r="D307" s="13" t="n"/>
      <c r="E307" s="16" t="n"/>
      <c r="F307" s="17">
        <f>IF(OR(A307="",E307=""),"",IF(AND(Setup!$B$10&lt;&gt;"",Setup!$B$11&lt;&gt;"",A307&gt;=Setup!$B$11),Setup!$B$10,IF(Setup!$B$9="","",Setup!$B$9)))</f>
        <v/>
      </c>
      <c r="G307" s="15">
        <f>IF(OR(F307="",E307=""),"",ROUND(E307*F307,2))</f>
        <v/>
      </c>
    </row>
    <row r="308">
      <c r="A308" s="12" t="n"/>
      <c r="B308" s="13" t="n"/>
      <c r="C308" s="13" t="n"/>
      <c r="D308" s="13" t="n"/>
      <c r="E308" s="16" t="n"/>
      <c r="F308" s="17">
        <f>IF(OR(A308="",E308=""),"",IF(AND(Setup!$B$10&lt;&gt;"",Setup!$B$11&lt;&gt;"",A308&gt;=Setup!$B$11),Setup!$B$10,IF(Setup!$B$9="","",Setup!$B$9)))</f>
        <v/>
      </c>
      <c r="G308" s="15">
        <f>IF(OR(F308="",E308=""),"",ROUND(E308*F308,2))</f>
        <v/>
      </c>
    </row>
    <row r="309">
      <c r="A309" s="12" t="n"/>
      <c r="B309" s="13" t="n"/>
      <c r="C309" s="13" t="n"/>
      <c r="D309" s="13" t="n"/>
      <c r="E309" s="16" t="n"/>
      <c r="F309" s="17">
        <f>IF(OR(A309="",E309=""),"",IF(AND(Setup!$B$10&lt;&gt;"",Setup!$B$11&lt;&gt;"",A309&gt;=Setup!$B$11),Setup!$B$10,IF(Setup!$B$9="","",Setup!$B$9)))</f>
        <v/>
      </c>
      <c r="G309" s="15">
        <f>IF(OR(F309="",E309=""),"",ROUND(E309*F309,2))</f>
        <v/>
      </c>
    </row>
    <row r="310">
      <c r="A310" s="12" t="n"/>
      <c r="B310" s="13" t="n"/>
      <c r="C310" s="13" t="n"/>
      <c r="D310" s="13" t="n"/>
      <c r="E310" s="16" t="n"/>
      <c r="F310" s="17">
        <f>IF(OR(A310="",E310=""),"",IF(AND(Setup!$B$10&lt;&gt;"",Setup!$B$11&lt;&gt;"",A310&gt;=Setup!$B$11),Setup!$B$10,IF(Setup!$B$9="","",Setup!$B$9)))</f>
        <v/>
      </c>
      <c r="G310" s="15">
        <f>IF(OR(F310="",E310=""),"",ROUND(E310*F310,2))</f>
        <v/>
      </c>
    </row>
    <row r="311">
      <c r="A311" s="12" t="n"/>
      <c r="B311" s="13" t="n"/>
      <c r="C311" s="13" t="n"/>
      <c r="D311" s="13" t="n"/>
      <c r="E311" s="16" t="n"/>
      <c r="F311" s="17">
        <f>IF(OR(A311="",E311=""),"",IF(AND(Setup!$B$10&lt;&gt;"",Setup!$B$11&lt;&gt;"",A311&gt;=Setup!$B$11),Setup!$B$10,IF(Setup!$B$9="","",Setup!$B$9)))</f>
        <v/>
      </c>
      <c r="G311" s="15">
        <f>IF(OR(F311="",E311=""),"",ROUND(E311*F311,2))</f>
        <v/>
      </c>
    </row>
    <row r="312">
      <c r="A312" s="12" t="n"/>
      <c r="B312" s="13" t="n"/>
      <c r="C312" s="13" t="n"/>
      <c r="D312" s="13" t="n"/>
      <c r="E312" s="16" t="n"/>
      <c r="F312" s="17">
        <f>IF(OR(A312="",E312=""),"",IF(AND(Setup!$B$10&lt;&gt;"",Setup!$B$11&lt;&gt;"",A312&gt;=Setup!$B$11),Setup!$B$10,IF(Setup!$B$9="","",Setup!$B$9)))</f>
        <v/>
      </c>
      <c r="G312" s="15">
        <f>IF(OR(F312="",E312=""),"",ROUND(E312*F312,2))</f>
        <v/>
      </c>
    </row>
    <row r="313">
      <c r="A313" s="12" t="n"/>
      <c r="B313" s="13" t="n"/>
      <c r="C313" s="13" t="n"/>
      <c r="D313" s="13" t="n"/>
      <c r="E313" s="16" t="n"/>
      <c r="F313" s="17">
        <f>IF(OR(A313="",E313=""),"",IF(AND(Setup!$B$10&lt;&gt;"",Setup!$B$11&lt;&gt;"",A313&gt;=Setup!$B$11),Setup!$B$10,IF(Setup!$B$9="","",Setup!$B$9)))</f>
        <v/>
      </c>
      <c r="G313" s="15">
        <f>IF(OR(F313="",E313=""),"",ROUND(E313*F313,2))</f>
        <v/>
      </c>
    </row>
    <row r="314">
      <c r="A314" s="12" t="n"/>
      <c r="B314" s="13" t="n"/>
      <c r="C314" s="13" t="n"/>
      <c r="D314" s="13" t="n"/>
      <c r="E314" s="16" t="n"/>
      <c r="F314" s="17">
        <f>IF(OR(A314="",E314=""),"",IF(AND(Setup!$B$10&lt;&gt;"",Setup!$B$11&lt;&gt;"",A314&gt;=Setup!$B$11),Setup!$B$10,IF(Setup!$B$9="","",Setup!$B$9)))</f>
        <v/>
      </c>
      <c r="G314" s="15">
        <f>IF(OR(F314="",E314=""),"",ROUND(E314*F314,2))</f>
        <v/>
      </c>
    </row>
    <row r="315">
      <c r="A315" s="12" t="n"/>
      <c r="B315" s="13" t="n"/>
      <c r="C315" s="13" t="n"/>
      <c r="D315" s="13" t="n"/>
      <c r="E315" s="16" t="n"/>
      <c r="F315" s="17">
        <f>IF(OR(A315="",E315=""),"",IF(AND(Setup!$B$10&lt;&gt;"",Setup!$B$11&lt;&gt;"",A315&gt;=Setup!$B$11),Setup!$B$10,IF(Setup!$B$9="","",Setup!$B$9)))</f>
        <v/>
      </c>
      <c r="G315" s="15">
        <f>IF(OR(F315="",E315=""),"",ROUND(E315*F315,2))</f>
        <v/>
      </c>
    </row>
    <row r="316">
      <c r="A316" s="12" t="n"/>
      <c r="B316" s="13" t="n"/>
      <c r="C316" s="13" t="n"/>
      <c r="D316" s="13" t="n"/>
      <c r="E316" s="16" t="n"/>
      <c r="F316" s="17">
        <f>IF(OR(A316="",E316=""),"",IF(AND(Setup!$B$10&lt;&gt;"",Setup!$B$11&lt;&gt;"",A316&gt;=Setup!$B$11),Setup!$B$10,IF(Setup!$B$9="","",Setup!$B$9)))</f>
        <v/>
      </c>
      <c r="G316" s="15">
        <f>IF(OR(F316="",E316=""),"",ROUND(E316*F316,2))</f>
        <v/>
      </c>
    </row>
    <row r="317">
      <c r="A317" s="12" t="n"/>
      <c r="B317" s="13" t="n"/>
      <c r="C317" s="13" t="n"/>
      <c r="D317" s="13" t="n"/>
      <c r="E317" s="16" t="n"/>
      <c r="F317" s="17">
        <f>IF(OR(A317="",E317=""),"",IF(AND(Setup!$B$10&lt;&gt;"",Setup!$B$11&lt;&gt;"",A317&gt;=Setup!$B$11),Setup!$B$10,IF(Setup!$B$9="","",Setup!$B$9)))</f>
        <v/>
      </c>
      <c r="G317" s="15">
        <f>IF(OR(F317="",E317=""),"",ROUND(E317*F317,2))</f>
        <v/>
      </c>
    </row>
    <row r="318">
      <c r="A318" s="12" t="n"/>
      <c r="B318" s="13" t="n"/>
      <c r="C318" s="13" t="n"/>
      <c r="D318" s="13" t="n"/>
      <c r="E318" s="16" t="n"/>
      <c r="F318" s="17">
        <f>IF(OR(A318="",E318=""),"",IF(AND(Setup!$B$10&lt;&gt;"",Setup!$B$11&lt;&gt;"",A318&gt;=Setup!$B$11),Setup!$B$10,IF(Setup!$B$9="","",Setup!$B$9)))</f>
        <v/>
      </c>
      <c r="G318" s="15">
        <f>IF(OR(F318="",E318=""),"",ROUND(E318*F318,2))</f>
        <v/>
      </c>
    </row>
    <row r="319">
      <c r="A319" s="12" t="n"/>
      <c r="B319" s="13" t="n"/>
      <c r="C319" s="13" t="n"/>
      <c r="D319" s="13" t="n"/>
      <c r="E319" s="16" t="n"/>
      <c r="F319" s="17">
        <f>IF(OR(A319="",E319=""),"",IF(AND(Setup!$B$10&lt;&gt;"",Setup!$B$11&lt;&gt;"",A319&gt;=Setup!$B$11),Setup!$B$10,IF(Setup!$B$9="","",Setup!$B$9)))</f>
        <v/>
      </c>
      <c r="G319" s="15">
        <f>IF(OR(F319="",E319=""),"",ROUND(E319*F319,2))</f>
        <v/>
      </c>
    </row>
    <row r="320">
      <c r="A320" s="12" t="n"/>
      <c r="B320" s="13" t="n"/>
      <c r="C320" s="13" t="n"/>
      <c r="D320" s="13" t="n"/>
      <c r="E320" s="16" t="n"/>
      <c r="F320" s="17">
        <f>IF(OR(A320="",E320=""),"",IF(AND(Setup!$B$10&lt;&gt;"",Setup!$B$11&lt;&gt;"",A320&gt;=Setup!$B$11),Setup!$B$10,IF(Setup!$B$9="","",Setup!$B$9)))</f>
        <v/>
      </c>
      <c r="G320" s="15">
        <f>IF(OR(F320="",E320=""),"",ROUND(E320*F320,2))</f>
        <v/>
      </c>
    </row>
    <row r="321">
      <c r="A321" s="12" t="n"/>
      <c r="B321" s="13" t="n"/>
      <c r="C321" s="13" t="n"/>
      <c r="D321" s="13" t="n"/>
      <c r="E321" s="16" t="n"/>
      <c r="F321" s="17">
        <f>IF(OR(A321="",E321=""),"",IF(AND(Setup!$B$10&lt;&gt;"",Setup!$B$11&lt;&gt;"",A321&gt;=Setup!$B$11),Setup!$B$10,IF(Setup!$B$9="","",Setup!$B$9)))</f>
        <v/>
      </c>
      <c r="G321" s="15">
        <f>IF(OR(F321="",E321=""),"",ROUND(E321*F321,2))</f>
        <v/>
      </c>
    </row>
    <row r="322">
      <c r="A322" s="12" t="n"/>
      <c r="B322" s="13" t="n"/>
      <c r="C322" s="13" t="n"/>
      <c r="D322" s="13" t="n"/>
      <c r="E322" s="16" t="n"/>
      <c r="F322" s="17">
        <f>IF(OR(A322="",E322=""),"",IF(AND(Setup!$B$10&lt;&gt;"",Setup!$B$11&lt;&gt;"",A322&gt;=Setup!$B$11),Setup!$B$10,IF(Setup!$B$9="","",Setup!$B$9)))</f>
        <v/>
      </c>
      <c r="G322" s="15">
        <f>IF(OR(F322="",E322=""),"",ROUND(E322*F322,2))</f>
        <v/>
      </c>
    </row>
    <row r="323">
      <c r="A323" s="12" t="n"/>
      <c r="B323" s="13" t="n"/>
      <c r="C323" s="13" t="n"/>
      <c r="D323" s="13" t="n"/>
      <c r="E323" s="16" t="n"/>
      <c r="F323" s="17">
        <f>IF(OR(A323="",E323=""),"",IF(AND(Setup!$B$10&lt;&gt;"",Setup!$B$11&lt;&gt;"",A323&gt;=Setup!$B$11),Setup!$B$10,IF(Setup!$B$9="","",Setup!$B$9)))</f>
        <v/>
      </c>
      <c r="G323" s="15">
        <f>IF(OR(F323="",E323=""),"",ROUND(E323*F323,2))</f>
        <v/>
      </c>
    </row>
    <row r="324">
      <c r="A324" s="12" t="n"/>
      <c r="B324" s="13" t="n"/>
      <c r="C324" s="13" t="n"/>
      <c r="D324" s="13" t="n"/>
      <c r="E324" s="16" t="n"/>
      <c r="F324" s="17">
        <f>IF(OR(A324="",E324=""),"",IF(AND(Setup!$B$10&lt;&gt;"",Setup!$B$11&lt;&gt;"",A324&gt;=Setup!$B$11),Setup!$B$10,IF(Setup!$B$9="","",Setup!$B$9)))</f>
        <v/>
      </c>
      <c r="G324" s="15">
        <f>IF(OR(F324="",E324=""),"",ROUND(E324*F324,2))</f>
        <v/>
      </c>
    </row>
    <row r="325">
      <c r="A325" s="12" t="n"/>
      <c r="B325" s="13" t="n"/>
      <c r="C325" s="13" t="n"/>
      <c r="D325" s="13" t="n"/>
      <c r="E325" s="16" t="n"/>
      <c r="F325" s="17">
        <f>IF(OR(A325="",E325=""),"",IF(AND(Setup!$B$10&lt;&gt;"",Setup!$B$11&lt;&gt;"",A325&gt;=Setup!$B$11),Setup!$B$10,IF(Setup!$B$9="","",Setup!$B$9)))</f>
        <v/>
      </c>
      <c r="G325" s="15">
        <f>IF(OR(F325="",E325=""),"",ROUND(E325*F325,2))</f>
        <v/>
      </c>
    </row>
    <row r="326">
      <c r="A326" s="12" t="n"/>
      <c r="B326" s="13" t="n"/>
      <c r="C326" s="13" t="n"/>
      <c r="D326" s="13" t="n"/>
      <c r="E326" s="16" t="n"/>
      <c r="F326" s="17">
        <f>IF(OR(A326="",E326=""),"",IF(AND(Setup!$B$10&lt;&gt;"",Setup!$B$11&lt;&gt;"",A326&gt;=Setup!$B$11),Setup!$B$10,IF(Setup!$B$9="","",Setup!$B$9)))</f>
        <v/>
      </c>
      <c r="G326" s="15">
        <f>IF(OR(F326="",E326=""),"",ROUND(E326*F326,2))</f>
        <v/>
      </c>
    </row>
    <row r="327">
      <c r="A327" s="12" t="n"/>
      <c r="B327" s="13" t="n"/>
      <c r="C327" s="13" t="n"/>
      <c r="D327" s="13" t="n"/>
      <c r="E327" s="16" t="n"/>
      <c r="F327" s="17">
        <f>IF(OR(A327="",E327=""),"",IF(AND(Setup!$B$10&lt;&gt;"",Setup!$B$11&lt;&gt;"",A327&gt;=Setup!$B$11),Setup!$B$10,IF(Setup!$B$9="","",Setup!$B$9)))</f>
        <v/>
      </c>
      <c r="G327" s="15">
        <f>IF(OR(F327="",E327=""),"",ROUND(E327*F327,2))</f>
        <v/>
      </c>
    </row>
    <row r="328">
      <c r="A328" s="12" t="n"/>
      <c r="B328" s="13" t="n"/>
      <c r="C328" s="13" t="n"/>
      <c r="D328" s="13" t="n"/>
      <c r="E328" s="16" t="n"/>
      <c r="F328" s="17">
        <f>IF(OR(A328="",E328=""),"",IF(AND(Setup!$B$10&lt;&gt;"",Setup!$B$11&lt;&gt;"",A328&gt;=Setup!$B$11),Setup!$B$10,IF(Setup!$B$9="","",Setup!$B$9)))</f>
        <v/>
      </c>
      <c r="G328" s="15">
        <f>IF(OR(F328="",E328=""),"",ROUND(E328*F328,2))</f>
        <v/>
      </c>
    </row>
    <row r="329">
      <c r="A329" s="12" t="n"/>
      <c r="B329" s="13" t="n"/>
      <c r="C329" s="13" t="n"/>
      <c r="D329" s="13" t="n"/>
      <c r="E329" s="16" t="n"/>
      <c r="F329" s="17">
        <f>IF(OR(A329="",E329=""),"",IF(AND(Setup!$B$10&lt;&gt;"",Setup!$B$11&lt;&gt;"",A329&gt;=Setup!$B$11),Setup!$B$10,IF(Setup!$B$9="","",Setup!$B$9)))</f>
        <v/>
      </c>
      <c r="G329" s="15">
        <f>IF(OR(F329="",E329=""),"",ROUND(E329*F329,2))</f>
        <v/>
      </c>
    </row>
    <row r="330">
      <c r="A330" s="12" t="n"/>
      <c r="B330" s="13" t="n"/>
      <c r="C330" s="13" t="n"/>
      <c r="D330" s="13" t="n"/>
      <c r="E330" s="16" t="n"/>
      <c r="F330" s="17">
        <f>IF(OR(A330="",E330=""),"",IF(AND(Setup!$B$10&lt;&gt;"",Setup!$B$11&lt;&gt;"",A330&gt;=Setup!$B$11),Setup!$B$10,IF(Setup!$B$9="","",Setup!$B$9)))</f>
        <v/>
      </c>
      <c r="G330" s="15">
        <f>IF(OR(F330="",E330=""),"",ROUND(E330*F330,2))</f>
        <v/>
      </c>
    </row>
    <row r="331">
      <c r="A331" s="12" t="n"/>
      <c r="B331" s="13" t="n"/>
      <c r="C331" s="13" t="n"/>
      <c r="D331" s="13" t="n"/>
      <c r="E331" s="16" t="n"/>
      <c r="F331" s="17">
        <f>IF(OR(A331="",E331=""),"",IF(AND(Setup!$B$10&lt;&gt;"",Setup!$B$11&lt;&gt;"",A331&gt;=Setup!$B$11),Setup!$B$10,IF(Setup!$B$9="","",Setup!$B$9)))</f>
        <v/>
      </c>
      <c r="G331" s="15">
        <f>IF(OR(F331="",E331=""),"",ROUND(E331*F331,2))</f>
        <v/>
      </c>
    </row>
    <row r="332">
      <c r="A332" s="12" t="n"/>
      <c r="B332" s="13" t="n"/>
      <c r="C332" s="13" t="n"/>
      <c r="D332" s="13" t="n"/>
      <c r="E332" s="16" t="n"/>
      <c r="F332" s="17">
        <f>IF(OR(A332="",E332=""),"",IF(AND(Setup!$B$10&lt;&gt;"",Setup!$B$11&lt;&gt;"",A332&gt;=Setup!$B$11),Setup!$B$10,IF(Setup!$B$9="","",Setup!$B$9)))</f>
        <v/>
      </c>
      <c r="G332" s="15">
        <f>IF(OR(F332="",E332=""),"",ROUND(E332*F332,2))</f>
        <v/>
      </c>
    </row>
    <row r="333">
      <c r="A333" s="12" t="n"/>
      <c r="B333" s="13" t="n"/>
      <c r="C333" s="13" t="n"/>
      <c r="D333" s="13" t="n"/>
      <c r="E333" s="16" t="n"/>
      <c r="F333" s="17">
        <f>IF(OR(A333="",E333=""),"",IF(AND(Setup!$B$10&lt;&gt;"",Setup!$B$11&lt;&gt;"",A333&gt;=Setup!$B$11),Setup!$B$10,IF(Setup!$B$9="","",Setup!$B$9)))</f>
        <v/>
      </c>
      <c r="G333" s="15">
        <f>IF(OR(F333="",E333=""),"",ROUND(E333*F333,2))</f>
        <v/>
      </c>
    </row>
    <row r="334">
      <c r="A334" s="12" t="n"/>
      <c r="B334" s="13" t="n"/>
      <c r="C334" s="13" t="n"/>
      <c r="D334" s="13" t="n"/>
      <c r="E334" s="16" t="n"/>
      <c r="F334" s="17">
        <f>IF(OR(A334="",E334=""),"",IF(AND(Setup!$B$10&lt;&gt;"",Setup!$B$11&lt;&gt;"",A334&gt;=Setup!$B$11),Setup!$B$10,IF(Setup!$B$9="","",Setup!$B$9)))</f>
        <v/>
      </c>
      <c r="G334" s="15">
        <f>IF(OR(F334="",E334=""),"",ROUND(E334*F334,2))</f>
        <v/>
      </c>
    </row>
    <row r="335">
      <c r="A335" s="12" t="n"/>
      <c r="B335" s="13" t="n"/>
      <c r="C335" s="13" t="n"/>
      <c r="D335" s="13" t="n"/>
      <c r="E335" s="16" t="n"/>
      <c r="F335" s="17">
        <f>IF(OR(A335="",E335=""),"",IF(AND(Setup!$B$10&lt;&gt;"",Setup!$B$11&lt;&gt;"",A335&gt;=Setup!$B$11),Setup!$B$10,IF(Setup!$B$9="","",Setup!$B$9)))</f>
        <v/>
      </c>
      <c r="G335" s="15">
        <f>IF(OR(F335="",E335=""),"",ROUND(E335*F335,2))</f>
        <v/>
      </c>
    </row>
    <row r="336">
      <c r="A336" s="12" t="n"/>
      <c r="B336" s="13" t="n"/>
      <c r="C336" s="13" t="n"/>
      <c r="D336" s="13" t="n"/>
      <c r="E336" s="16" t="n"/>
      <c r="F336" s="17">
        <f>IF(OR(A336="",E336=""),"",IF(AND(Setup!$B$10&lt;&gt;"",Setup!$B$11&lt;&gt;"",A336&gt;=Setup!$B$11),Setup!$B$10,IF(Setup!$B$9="","",Setup!$B$9)))</f>
        <v/>
      </c>
      <c r="G336" s="15">
        <f>IF(OR(F336="",E336=""),"",ROUND(E336*F336,2))</f>
        <v/>
      </c>
    </row>
    <row r="337">
      <c r="A337" s="12" t="n"/>
      <c r="B337" s="13" t="n"/>
      <c r="C337" s="13" t="n"/>
      <c r="D337" s="13" t="n"/>
      <c r="E337" s="16" t="n"/>
      <c r="F337" s="17">
        <f>IF(OR(A337="",E337=""),"",IF(AND(Setup!$B$10&lt;&gt;"",Setup!$B$11&lt;&gt;"",A337&gt;=Setup!$B$11),Setup!$B$10,IF(Setup!$B$9="","",Setup!$B$9)))</f>
        <v/>
      </c>
      <c r="G337" s="15">
        <f>IF(OR(F337="",E337=""),"",ROUND(E337*F337,2))</f>
        <v/>
      </c>
    </row>
    <row r="338">
      <c r="A338" s="12" t="n"/>
      <c r="B338" s="13" t="n"/>
      <c r="C338" s="13" t="n"/>
      <c r="D338" s="13" t="n"/>
      <c r="E338" s="16" t="n"/>
      <c r="F338" s="17">
        <f>IF(OR(A338="",E338=""),"",IF(AND(Setup!$B$10&lt;&gt;"",Setup!$B$11&lt;&gt;"",A338&gt;=Setup!$B$11),Setup!$B$10,IF(Setup!$B$9="","",Setup!$B$9)))</f>
        <v/>
      </c>
      <c r="G338" s="15">
        <f>IF(OR(F338="",E338=""),"",ROUND(E338*F338,2))</f>
        <v/>
      </c>
    </row>
    <row r="339">
      <c r="A339" s="12" t="n"/>
      <c r="B339" s="13" t="n"/>
      <c r="C339" s="13" t="n"/>
      <c r="D339" s="13" t="n"/>
      <c r="E339" s="16" t="n"/>
      <c r="F339" s="17">
        <f>IF(OR(A339="",E339=""),"",IF(AND(Setup!$B$10&lt;&gt;"",Setup!$B$11&lt;&gt;"",A339&gt;=Setup!$B$11),Setup!$B$10,IF(Setup!$B$9="","",Setup!$B$9)))</f>
        <v/>
      </c>
      <c r="G339" s="15">
        <f>IF(OR(F339="",E339=""),"",ROUND(E339*F339,2))</f>
        <v/>
      </c>
    </row>
    <row r="340">
      <c r="A340" s="12" t="n"/>
      <c r="B340" s="13" t="n"/>
      <c r="C340" s="13" t="n"/>
      <c r="D340" s="13" t="n"/>
      <c r="E340" s="16" t="n"/>
      <c r="F340" s="17">
        <f>IF(OR(A340="",E340=""),"",IF(AND(Setup!$B$10&lt;&gt;"",Setup!$B$11&lt;&gt;"",A340&gt;=Setup!$B$11),Setup!$B$10,IF(Setup!$B$9="","",Setup!$B$9)))</f>
        <v/>
      </c>
      <c r="G340" s="15">
        <f>IF(OR(F340="",E340=""),"",ROUND(E340*F340,2))</f>
        <v/>
      </c>
    </row>
    <row r="341">
      <c r="A341" s="12" t="n"/>
      <c r="B341" s="13" t="n"/>
      <c r="C341" s="13" t="n"/>
      <c r="D341" s="13" t="n"/>
      <c r="E341" s="16" t="n"/>
      <c r="F341" s="17">
        <f>IF(OR(A341="",E341=""),"",IF(AND(Setup!$B$10&lt;&gt;"",Setup!$B$11&lt;&gt;"",A341&gt;=Setup!$B$11),Setup!$B$10,IF(Setup!$B$9="","",Setup!$B$9)))</f>
        <v/>
      </c>
      <c r="G341" s="15">
        <f>IF(OR(F341="",E341=""),"",ROUND(E341*F341,2))</f>
        <v/>
      </c>
    </row>
    <row r="342">
      <c r="A342" s="12" t="n"/>
      <c r="B342" s="13" t="n"/>
      <c r="C342" s="13" t="n"/>
      <c r="D342" s="13" t="n"/>
      <c r="E342" s="16" t="n"/>
      <c r="F342" s="17">
        <f>IF(OR(A342="",E342=""),"",IF(AND(Setup!$B$10&lt;&gt;"",Setup!$B$11&lt;&gt;"",A342&gt;=Setup!$B$11),Setup!$B$10,IF(Setup!$B$9="","",Setup!$B$9)))</f>
        <v/>
      </c>
      <c r="G342" s="15">
        <f>IF(OR(F342="",E342=""),"",ROUND(E342*F342,2))</f>
        <v/>
      </c>
    </row>
    <row r="343">
      <c r="A343" s="12" t="n"/>
      <c r="B343" s="13" t="n"/>
      <c r="C343" s="13" t="n"/>
      <c r="D343" s="13" t="n"/>
      <c r="E343" s="16" t="n"/>
      <c r="F343" s="17">
        <f>IF(OR(A343="",E343=""),"",IF(AND(Setup!$B$10&lt;&gt;"",Setup!$B$11&lt;&gt;"",A343&gt;=Setup!$B$11),Setup!$B$10,IF(Setup!$B$9="","",Setup!$B$9)))</f>
        <v/>
      </c>
      <c r="G343" s="15">
        <f>IF(OR(F343="",E343=""),"",ROUND(E343*F343,2))</f>
        <v/>
      </c>
    </row>
    <row r="344">
      <c r="A344" s="12" t="n"/>
      <c r="B344" s="13" t="n"/>
      <c r="C344" s="13" t="n"/>
      <c r="D344" s="13" t="n"/>
      <c r="E344" s="16" t="n"/>
      <c r="F344" s="17">
        <f>IF(OR(A344="",E344=""),"",IF(AND(Setup!$B$10&lt;&gt;"",Setup!$B$11&lt;&gt;"",A344&gt;=Setup!$B$11),Setup!$B$10,IF(Setup!$B$9="","",Setup!$B$9)))</f>
        <v/>
      </c>
      <c r="G344" s="15">
        <f>IF(OR(F344="",E344=""),"",ROUND(E344*F344,2))</f>
        <v/>
      </c>
    </row>
    <row r="345">
      <c r="A345" s="12" t="n"/>
      <c r="B345" s="13" t="n"/>
      <c r="C345" s="13" t="n"/>
      <c r="D345" s="13" t="n"/>
      <c r="E345" s="16" t="n"/>
      <c r="F345" s="17">
        <f>IF(OR(A345="",E345=""),"",IF(AND(Setup!$B$10&lt;&gt;"",Setup!$B$11&lt;&gt;"",A345&gt;=Setup!$B$11),Setup!$B$10,IF(Setup!$B$9="","",Setup!$B$9)))</f>
        <v/>
      </c>
      <c r="G345" s="15">
        <f>IF(OR(F345="",E345=""),"",ROUND(E345*F345,2))</f>
        <v/>
      </c>
    </row>
    <row r="346">
      <c r="A346" s="12" t="n"/>
      <c r="B346" s="13" t="n"/>
      <c r="C346" s="13" t="n"/>
      <c r="D346" s="13" t="n"/>
      <c r="E346" s="16" t="n"/>
      <c r="F346" s="17">
        <f>IF(OR(A346="",E346=""),"",IF(AND(Setup!$B$10&lt;&gt;"",Setup!$B$11&lt;&gt;"",A346&gt;=Setup!$B$11),Setup!$B$10,IF(Setup!$B$9="","",Setup!$B$9)))</f>
        <v/>
      </c>
      <c r="G346" s="15">
        <f>IF(OR(F346="",E346=""),"",ROUND(E346*F346,2))</f>
        <v/>
      </c>
    </row>
    <row r="347">
      <c r="A347" s="12" t="n"/>
      <c r="B347" s="13" t="n"/>
      <c r="C347" s="13" t="n"/>
      <c r="D347" s="13" t="n"/>
      <c r="E347" s="16" t="n"/>
      <c r="F347" s="17">
        <f>IF(OR(A347="",E347=""),"",IF(AND(Setup!$B$10&lt;&gt;"",Setup!$B$11&lt;&gt;"",A347&gt;=Setup!$B$11),Setup!$B$10,IF(Setup!$B$9="","",Setup!$B$9)))</f>
        <v/>
      </c>
      <c r="G347" s="15">
        <f>IF(OR(F347="",E347=""),"",ROUND(E347*F347,2))</f>
        <v/>
      </c>
    </row>
    <row r="348">
      <c r="A348" s="12" t="n"/>
      <c r="B348" s="13" t="n"/>
      <c r="C348" s="13" t="n"/>
      <c r="D348" s="13" t="n"/>
      <c r="E348" s="16" t="n"/>
      <c r="F348" s="17">
        <f>IF(OR(A348="",E348=""),"",IF(AND(Setup!$B$10&lt;&gt;"",Setup!$B$11&lt;&gt;"",A348&gt;=Setup!$B$11),Setup!$B$10,IF(Setup!$B$9="","",Setup!$B$9)))</f>
        <v/>
      </c>
      <c r="G348" s="15">
        <f>IF(OR(F348="",E348=""),"",ROUND(E348*F348,2))</f>
        <v/>
      </c>
    </row>
    <row r="349">
      <c r="A349" s="12" t="n"/>
      <c r="B349" s="13" t="n"/>
      <c r="C349" s="13" t="n"/>
      <c r="D349" s="13" t="n"/>
      <c r="E349" s="16" t="n"/>
      <c r="F349" s="17">
        <f>IF(OR(A349="",E349=""),"",IF(AND(Setup!$B$10&lt;&gt;"",Setup!$B$11&lt;&gt;"",A349&gt;=Setup!$B$11),Setup!$B$10,IF(Setup!$B$9="","",Setup!$B$9)))</f>
        <v/>
      </c>
      <c r="G349" s="15">
        <f>IF(OR(F349="",E349=""),"",ROUND(E349*F349,2))</f>
        <v/>
      </c>
    </row>
    <row r="350">
      <c r="A350" s="12" t="n"/>
      <c r="B350" s="13" t="n"/>
      <c r="C350" s="13" t="n"/>
      <c r="D350" s="13" t="n"/>
      <c r="E350" s="16" t="n"/>
      <c r="F350" s="17">
        <f>IF(OR(A350="",E350=""),"",IF(AND(Setup!$B$10&lt;&gt;"",Setup!$B$11&lt;&gt;"",A350&gt;=Setup!$B$11),Setup!$B$10,IF(Setup!$B$9="","",Setup!$B$9)))</f>
        <v/>
      </c>
      <c r="G350" s="15">
        <f>IF(OR(F350="",E350=""),"",ROUND(E350*F350,2))</f>
        <v/>
      </c>
    </row>
    <row r="351">
      <c r="A351" s="12" t="n"/>
      <c r="B351" s="13" t="n"/>
      <c r="C351" s="13" t="n"/>
      <c r="D351" s="13" t="n"/>
      <c r="E351" s="16" t="n"/>
      <c r="F351" s="17">
        <f>IF(OR(A351="",E351=""),"",IF(AND(Setup!$B$10&lt;&gt;"",Setup!$B$11&lt;&gt;"",A351&gt;=Setup!$B$11),Setup!$B$10,IF(Setup!$B$9="","",Setup!$B$9)))</f>
        <v/>
      </c>
      <c r="G351" s="15">
        <f>IF(OR(F351="",E351=""),"",ROUND(E351*F351,2))</f>
        <v/>
      </c>
    </row>
    <row r="352">
      <c r="A352" s="12" t="n"/>
      <c r="B352" s="13" t="n"/>
      <c r="C352" s="13" t="n"/>
      <c r="D352" s="13" t="n"/>
      <c r="E352" s="16" t="n"/>
      <c r="F352" s="17">
        <f>IF(OR(A352="",E352=""),"",IF(AND(Setup!$B$10&lt;&gt;"",Setup!$B$11&lt;&gt;"",A352&gt;=Setup!$B$11),Setup!$B$10,IF(Setup!$B$9="","",Setup!$B$9)))</f>
        <v/>
      </c>
      <c r="G352" s="15">
        <f>IF(OR(F352="",E352=""),"",ROUND(E352*F352,2))</f>
        <v/>
      </c>
    </row>
    <row r="353">
      <c r="A353" s="12" t="n"/>
      <c r="B353" s="13" t="n"/>
      <c r="C353" s="13" t="n"/>
      <c r="D353" s="13" t="n"/>
      <c r="E353" s="16" t="n"/>
      <c r="F353" s="17">
        <f>IF(OR(A353="",E353=""),"",IF(AND(Setup!$B$10&lt;&gt;"",Setup!$B$11&lt;&gt;"",A353&gt;=Setup!$B$11),Setup!$B$10,IF(Setup!$B$9="","",Setup!$B$9)))</f>
        <v/>
      </c>
      <c r="G353" s="15">
        <f>IF(OR(F353="",E353=""),"",ROUND(E353*F353,2))</f>
        <v/>
      </c>
    </row>
    <row r="354">
      <c r="A354" s="12" t="n"/>
      <c r="B354" s="13" t="n"/>
      <c r="C354" s="13" t="n"/>
      <c r="D354" s="13" t="n"/>
      <c r="E354" s="16" t="n"/>
      <c r="F354" s="17">
        <f>IF(OR(A354="",E354=""),"",IF(AND(Setup!$B$10&lt;&gt;"",Setup!$B$11&lt;&gt;"",A354&gt;=Setup!$B$11),Setup!$B$10,IF(Setup!$B$9="","",Setup!$B$9)))</f>
        <v/>
      </c>
      <c r="G354" s="15">
        <f>IF(OR(F354="",E354=""),"",ROUND(E354*F354,2))</f>
        <v/>
      </c>
    </row>
    <row r="355">
      <c r="A355" s="12" t="n"/>
      <c r="B355" s="13" t="n"/>
      <c r="C355" s="13" t="n"/>
      <c r="D355" s="13" t="n"/>
      <c r="E355" s="16" t="n"/>
      <c r="F355" s="17">
        <f>IF(OR(A355="",E355=""),"",IF(AND(Setup!$B$10&lt;&gt;"",Setup!$B$11&lt;&gt;"",A355&gt;=Setup!$B$11),Setup!$B$10,IF(Setup!$B$9="","",Setup!$B$9)))</f>
        <v/>
      </c>
      <c r="G355" s="15">
        <f>IF(OR(F355="",E355=""),"",ROUND(E355*F355,2))</f>
        <v/>
      </c>
    </row>
    <row r="356">
      <c r="A356" s="12" t="n"/>
      <c r="B356" s="13" t="n"/>
      <c r="C356" s="13" t="n"/>
      <c r="D356" s="13" t="n"/>
      <c r="E356" s="16" t="n"/>
      <c r="F356" s="17">
        <f>IF(OR(A356="",E356=""),"",IF(AND(Setup!$B$10&lt;&gt;"",Setup!$B$11&lt;&gt;"",A356&gt;=Setup!$B$11),Setup!$B$10,IF(Setup!$B$9="","",Setup!$B$9)))</f>
        <v/>
      </c>
      <c r="G356" s="15">
        <f>IF(OR(F356="",E356=""),"",ROUND(E356*F356,2))</f>
        <v/>
      </c>
    </row>
    <row r="357">
      <c r="A357" s="12" t="n"/>
      <c r="B357" s="13" t="n"/>
      <c r="C357" s="13" t="n"/>
      <c r="D357" s="13" t="n"/>
      <c r="E357" s="16" t="n"/>
      <c r="F357" s="17">
        <f>IF(OR(A357="",E357=""),"",IF(AND(Setup!$B$10&lt;&gt;"",Setup!$B$11&lt;&gt;"",A357&gt;=Setup!$B$11),Setup!$B$10,IF(Setup!$B$9="","",Setup!$B$9)))</f>
        <v/>
      </c>
      <c r="G357" s="15">
        <f>IF(OR(F357="",E357=""),"",ROUND(E357*F357,2))</f>
        <v/>
      </c>
    </row>
    <row r="358">
      <c r="A358" s="12" t="n"/>
      <c r="B358" s="13" t="n"/>
      <c r="C358" s="13" t="n"/>
      <c r="D358" s="13" t="n"/>
      <c r="E358" s="16" t="n"/>
      <c r="F358" s="17">
        <f>IF(OR(A358="",E358=""),"",IF(AND(Setup!$B$10&lt;&gt;"",Setup!$B$11&lt;&gt;"",A358&gt;=Setup!$B$11),Setup!$B$10,IF(Setup!$B$9="","",Setup!$B$9)))</f>
        <v/>
      </c>
      <c r="G358" s="15">
        <f>IF(OR(F358="",E358=""),"",ROUND(E358*F358,2))</f>
        <v/>
      </c>
    </row>
    <row r="359">
      <c r="A359" s="12" t="n"/>
      <c r="B359" s="13" t="n"/>
      <c r="C359" s="13" t="n"/>
      <c r="D359" s="13" t="n"/>
      <c r="E359" s="16" t="n"/>
      <c r="F359" s="17">
        <f>IF(OR(A359="",E359=""),"",IF(AND(Setup!$B$10&lt;&gt;"",Setup!$B$11&lt;&gt;"",A359&gt;=Setup!$B$11),Setup!$B$10,IF(Setup!$B$9="","",Setup!$B$9)))</f>
        <v/>
      </c>
      <c r="G359" s="15">
        <f>IF(OR(F359="",E359=""),"",ROUND(E359*F359,2))</f>
        <v/>
      </c>
    </row>
    <row r="360">
      <c r="A360" s="12" t="n"/>
      <c r="B360" s="13" t="n"/>
      <c r="C360" s="13" t="n"/>
      <c r="D360" s="13" t="n"/>
      <c r="E360" s="16" t="n"/>
      <c r="F360" s="17">
        <f>IF(OR(A360="",E360=""),"",IF(AND(Setup!$B$10&lt;&gt;"",Setup!$B$11&lt;&gt;"",A360&gt;=Setup!$B$11),Setup!$B$10,IF(Setup!$B$9="","",Setup!$B$9)))</f>
        <v/>
      </c>
      <c r="G360" s="15">
        <f>IF(OR(F360="",E360=""),"",ROUND(E360*F360,2))</f>
        <v/>
      </c>
    </row>
    <row r="361">
      <c r="A361" s="12" t="n"/>
      <c r="B361" s="13" t="n"/>
      <c r="C361" s="13" t="n"/>
      <c r="D361" s="13" t="n"/>
      <c r="E361" s="16" t="n"/>
      <c r="F361" s="17">
        <f>IF(OR(A361="",E361=""),"",IF(AND(Setup!$B$10&lt;&gt;"",Setup!$B$11&lt;&gt;"",A361&gt;=Setup!$B$11),Setup!$B$10,IF(Setup!$B$9="","",Setup!$B$9)))</f>
        <v/>
      </c>
      <c r="G361" s="15">
        <f>IF(OR(F361="",E361=""),"",ROUND(E361*F361,2))</f>
        <v/>
      </c>
    </row>
    <row r="362">
      <c r="A362" s="12" t="n"/>
      <c r="B362" s="13" t="n"/>
      <c r="C362" s="13" t="n"/>
      <c r="D362" s="13" t="n"/>
      <c r="E362" s="16" t="n"/>
      <c r="F362" s="17">
        <f>IF(OR(A362="",E362=""),"",IF(AND(Setup!$B$10&lt;&gt;"",Setup!$B$11&lt;&gt;"",A362&gt;=Setup!$B$11),Setup!$B$10,IF(Setup!$B$9="","",Setup!$B$9)))</f>
        <v/>
      </c>
      <c r="G362" s="15">
        <f>IF(OR(F362="",E362=""),"",ROUND(E362*F362,2))</f>
        <v/>
      </c>
    </row>
    <row r="363">
      <c r="A363" s="12" t="n"/>
      <c r="B363" s="13" t="n"/>
      <c r="C363" s="13" t="n"/>
      <c r="D363" s="13" t="n"/>
      <c r="E363" s="16" t="n"/>
      <c r="F363" s="17">
        <f>IF(OR(A363="",E363=""),"",IF(AND(Setup!$B$10&lt;&gt;"",Setup!$B$11&lt;&gt;"",A363&gt;=Setup!$B$11),Setup!$B$10,IF(Setup!$B$9="","",Setup!$B$9)))</f>
        <v/>
      </c>
      <c r="G363" s="15">
        <f>IF(OR(F363="",E363=""),"",ROUND(E363*F363,2))</f>
        <v/>
      </c>
    </row>
    <row r="364">
      <c r="A364" s="12" t="n"/>
      <c r="B364" s="13" t="n"/>
      <c r="C364" s="13" t="n"/>
      <c r="D364" s="13" t="n"/>
      <c r="E364" s="16" t="n"/>
      <c r="F364" s="17">
        <f>IF(OR(A364="",E364=""),"",IF(AND(Setup!$B$10&lt;&gt;"",Setup!$B$11&lt;&gt;"",A364&gt;=Setup!$B$11),Setup!$B$10,IF(Setup!$B$9="","",Setup!$B$9)))</f>
        <v/>
      </c>
      <c r="G364" s="15">
        <f>IF(OR(F364="",E364=""),"",ROUND(E364*F364,2))</f>
        <v/>
      </c>
    </row>
    <row r="365">
      <c r="A365" s="12" t="n"/>
      <c r="B365" s="13" t="n"/>
      <c r="C365" s="13" t="n"/>
      <c r="D365" s="13" t="n"/>
      <c r="E365" s="16" t="n"/>
      <c r="F365" s="17">
        <f>IF(OR(A365="",E365=""),"",IF(AND(Setup!$B$10&lt;&gt;"",Setup!$B$11&lt;&gt;"",A365&gt;=Setup!$B$11),Setup!$B$10,IF(Setup!$B$9="","",Setup!$B$9)))</f>
        <v/>
      </c>
      <c r="G365" s="15">
        <f>IF(OR(F365="",E365=""),"",ROUND(E365*F365,2))</f>
        <v/>
      </c>
    </row>
    <row r="366">
      <c r="A366" s="12" t="n"/>
      <c r="B366" s="13" t="n"/>
      <c r="C366" s="13" t="n"/>
      <c r="D366" s="13" t="n"/>
      <c r="E366" s="16" t="n"/>
      <c r="F366" s="17">
        <f>IF(OR(A366="",E366=""),"",IF(AND(Setup!$B$10&lt;&gt;"",Setup!$B$11&lt;&gt;"",A366&gt;=Setup!$B$11),Setup!$B$10,IF(Setup!$B$9="","",Setup!$B$9)))</f>
        <v/>
      </c>
      <c r="G366" s="15">
        <f>IF(OR(F366="",E366=""),"",ROUND(E366*F366,2))</f>
        <v/>
      </c>
    </row>
    <row r="367">
      <c r="A367" s="12" t="n"/>
      <c r="B367" s="13" t="n"/>
      <c r="C367" s="13" t="n"/>
      <c r="D367" s="13" t="n"/>
      <c r="E367" s="16" t="n"/>
      <c r="F367" s="17">
        <f>IF(OR(A367="",E367=""),"",IF(AND(Setup!$B$10&lt;&gt;"",Setup!$B$11&lt;&gt;"",A367&gt;=Setup!$B$11),Setup!$B$10,IF(Setup!$B$9="","",Setup!$B$9)))</f>
        <v/>
      </c>
      <c r="G367" s="15">
        <f>IF(OR(F367="",E367=""),"",ROUND(E367*F367,2))</f>
        <v/>
      </c>
    </row>
    <row r="368">
      <c r="A368" s="12" t="n"/>
      <c r="B368" s="13" t="n"/>
      <c r="C368" s="13" t="n"/>
      <c r="D368" s="13" t="n"/>
      <c r="E368" s="16" t="n"/>
      <c r="F368" s="17">
        <f>IF(OR(A368="",E368=""),"",IF(AND(Setup!$B$10&lt;&gt;"",Setup!$B$11&lt;&gt;"",A368&gt;=Setup!$B$11),Setup!$B$10,IF(Setup!$B$9="","",Setup!$B$9)))</f>
        <v/>
      </c>
      <c r="G368" s="15">
        <f>IF(OR(F368="",E368=""),"",ROUND(E368*F368,2))</f>
        <v/>
      </c>
    </row>
    <row r="369">
      <c r="A369" s="12" t="n"/>
      <c r="B369" s="13" t="n"/>
      <c r="C369" s="13" t="n"/>
      <c r="D369" s="13" t="n"/>
      <c r="E369" s="16" t="n"/>
      <c r="F369" s="17">
        <f>IF(OR(A369="",E369=""),"",IF(AND(Setup!$B$10&lt;&gt;"",Setup!$B$11&lt;&gt;"",A369&gt;=Setup!$B$11),Setup!$B$10,IF(Setup!$B$9="","",Setup!$B$9)))</f>
        <v/>
      </c>
      <c r="G369" s="15">
        <f>IF(OR(F369="",E369=""),"",ROUND(E369*F369,2))</f>
        <v/>
      </c>
    </row>
    <row r="370">
      <c r="A370" s="12" t="n"/>
      <c r="B370" s="13" t="n"/>
      <c r="C370" s="13" t="n"/>
      <c r="D370" s="13" t="n"/>
      <c r="E370" s="16" t="n"/>
      <c r="F370" s="17">
        <f>IF(OR(A370="",E370=""),"",IF(AND(Setup!$B$10&lt;&gt;"",Setup!$B$11&lt;&gt;"",A370&gt;=Setup!$B$11),Setup!$B$10,IF(Setup!$B$9="","",Setup!$B$9)))</f>
        <v/>
      </c>
      <c r="G370" s="15">
        <f>IF(OR(F370="",E370=""),"",ROUND(E370*F370,2))</f>
        <v/>
      </c>
    </row>
    <row r="371">
      <c r="A371" s="12" t="n"/>
      <c r="B371" s="13" t="n"/>
      <c r="C371" s="13" t="n"/>
      <c r="D371" s="13" t="n"/>
      <c r="E371" s="16" t="n"/>
      <c r="F371" s="17">
        <f>IF(OR(A371="",E371=""),"",IF(AND(Setup!$B$10&lt;&gt;"",Setup!$B$11&lt;&gt;"",A371&gt;=Setup!$B$11),Setup!$B$10,IF(Setup!$B$9="","",Setup!$B$9)))</f>
        <v/>
      </c>
      <c r="G371" s="15">
        <f>IF(OR(F371="",E371=""),"",ROUND(E371*F371,2))</f>
        <v/>
      </c>
    </row>
    <row r="372">
      <c r="A372" s="12" t="n"/>
      <c r="B372" s="13" t="n"/>
      <c r="C372" s="13" t="n"/>
      <c r="D372" s="13" t="n"/>
      <c r="E372" s="16" t="n"/>
      <c r="F372" s="17">
        <f>IF(OR(A372="",E372=""),"",IF(AND(Setup!$B$10&lt;&gt;"",Setup!$B$11&lt;&gt;"",A372&gt;=Setup!$B$11),Setup!$B$10,IF(Setup!$B$9="","",Setup!$B$9)))</f>
        <v/>
      </c>
      <c r="G372" s="15">
        <f>IF(OR(F372="",E372=""),"",ROUND(E372*F372,2))</f>
        <v/>
      </c>
    </row>
    <row r="373">
      <c r="A373" s="12" t="n"/>
      <c r="B373" s="13" t="n"/>
      <c r="C373" s="13" t="n"/>
      <c r="D373" s="13" t="n"/>
      <c r="E373" s="16" t="n"/>
      <c r="F373" s="17">
        <f>IF(OR(A373="",E373=""),"",IF(AND(Setup!$B$10&lt;&gt;"",Setup!$B$11&lt;&gt;"",A373&gt;=Setup!$B$11),Setup!$B$10,IF(Setup!$B$9="","",Setup!$B$9)))</f>
        <v/>
      </c>
      <c r="G373" s="15">
        <f>IF(OR(F373="",E373=""),"",ROUND(E373*F373,2))</f>
        <v/>
      </c>
    </row>
    <row r="374">
      <c r="A374" s="12" t="n"/>
      <c r="B374" s="13" t="n"/>
      <c r="C374" s="13" t="n"/>
      <c r="D374" s="13" t="n"/>
      <c r="E374" s="16" t="n"/>
      <c r="F374" s="17">
        <f>IF(OR(A374="",E374=""),"",IF(AND(Setup!$B$10&lt;&gt;"",Setup!$B$11&lt;&gt;"",A374&gt;=Setup!$B$11),Setup!$B$10,IF(Setup!$B$9="","",Setup!$B$9)))</f>
        <v/>
      </c>
      <c r="G374" s="15">
        <f>IF(OR(F374="",E374=""),"",ROUND(E374*F374,2))</f>
        <v/>
      </c>
    </row>
    <row r="375">
      <c r="A375" s="12" t="n"/>
      <c r="B375" s="13" t="n"/>
      <c r="C375" s="13" t="n"/>
      <c r="D375" s="13" t="n"/>
      <c r="E375" s="16" t="n"/>
      <c r="F375" s="17">
        <f>IF(OR(A375="",E375=""),"",IF(AND(Setup!$B$10&lt;&gt;"",Setup!$B$11&lt;&gt;"",A375&gt;=Setup!$B$11),Setup!$B$10,IF(Setup!$B$9="","",Setup!$B$9)))</f>
        <v/>
      </c>
      <c r="G375" s="15">
        <f>IF(OR(F375="",E375=""),"",ROUND(E375*F375,2))</f>
        <v/>
      </c>
    </row>
    <row r="376">
      <c r="A376" s="12" t="n"/>
      <c r="B376" s="13" t="n"/>
      <c r="C376" s="13" t="n"/>
      <c r="D376" s="13" t="n"/>
      <c r="E376" s="16" t="n"/>
      <c r="F376" s="17">
        <f>IF(OR(A376="",E376=""),"",IF(AND(Setup!$B$10&lt;&gt;"",Setup!$B$11&lt;&gt;"",A376&gt;=Setup!$B$11),Setup!$B$10,IF(Setup!$B$9="","",Setup!$B$9)))</f>
        <v/>
      </c>
      <c r="G376" s="15">
        <f>IF(OR(F376="",E376=""),"",ROUND(E376*F376,2))</f>
        <v/>
      </c>
    </row>
    <row r="377">
      <c r="A377" s="12" t="n"/>
      <c r="B377" s="13" t="n"/>
      <c r="C377" s="13" t="n"/>
      <c r="D377" s="13" t="n"/>
      <c r="E377" s="16" t="n"/>
      <c r="F377" s="17">
        <f>IF(OR(A377="",E377=""),"",IF(AND(Setup!$B$10&lt;&gt;"",Setup!$B$11&lt;&gt;"",A377&gt;=Setup!$B$11),Setup!$B$10,IF(Setup!$B$9="","",Setup!$B$9)))</f>
        <v/>
      </c>
      <c r="G377" s="15">
        <f>IF(OR(F377="",E377=""),"",ROUND(E377*F377,2))</f>
        <v/>
      </c>
    </row>
    <row r="378">
      <c r="A378" s="12" t="n"/>
      <c r="B378" s="13" t="n"/>
      <c r="C378" s="13" t="n"/>
      <c r="D378" s="13" t="n"/>
      <c r="E378" s="16" t="n"/>
      <c r="F378" s="17">
        <f>IF(OR(A378="",E378=""),"",IF(AND(Setup!$B$10&lt;&gt;"",Setup!$B$11&lt;&gt;"",A378&gt;=Setup!$B$11),Setup!$B$10,IF(Setup!$B$9="","",Setup!$B$9)))</f>
        <v/>
      </c>
      <c r="G378" s="15">
        <f>IF(OR(F378="",E378=""),"",ROUND(E378*F378,2))</f>
        <v/>
      </c>
    </row>
    <row r="379">
      <c r="A379" s="12" t="n"/>
      <c r="B379" s="13" t="n"/>
      <c r="C379" s="13" t="n"/>
      <c r="D379" s="13" t="n"/>
      <c r="E379" s="16" t="n"/>
      <c r="F379" s="17">
        <f>IF(OR(A379="",E379=""),"",IF(AND(Setup!$B$10&lt;&gt;"",Setup!$B$11&lt;&gt;"",A379&gt;=Setup!$B$11),Setup!$B$10,IF(Setup!$B$9="","",Setup!$B$9)))</f>
        <v/>
      </c>
      <c r="G379" s="15">
        <f>IF(OR(F379="",E379=""),"",ROUND(E379*F379,2))</f>
        <v/>
      </c>
    </row>
    <row r="380">
      <c r="A380" s="12" t="n"/>
      <c r="B380" s="13" t="n"/>
      <c r="C380" s="13" t="n"/>
      <c r="D380" s="13" t="n"/>
      <c r="E380" s="16" t="n"/>
      <c r="F380" s="17">
        <f>IF(OR(A380="",E380=""),"",IF(AND(Setup!$B$10&lt;&gt;"",Setup!$B$11&lt;&gt;"",A380&gt;=Setup!$B$11),Setup!$B$10,IF(Setup!$B$9="","",Setup!$B$9)))</f>
        <v/>
      </c>
      <c r="G380" s="15">
        <f>IF(OR(F380="",E380=""),"",ROUND(E380*F380,2))</f>
        <v/>
      </c>
    </row>
    <row r="381">
      <c r="A381" s="12" t="n"/>
      <c r="B381" s="13" t="n"/>
      <c r="C381" s="13" t="n"/>
      <c r="D381" s="13" t="n"/>
      <c r="E381" s="16" t="n"/>
      <c r="F381" s="17">
        <f>IF(OR(A381="",E381=""),"",IF(AND(Setup!$B$10&lt;&gt;"",Setup!$B$11&lt;&gt;"",A381&gt;=Setup!$B$11),Setup!$B$10,IF(Setup!$B$9="","",Setup!$B$9)))</f>
        <v/>
      </c>
      <c r="G381" s="15">
        <f>IF(OR(F381="",E381=""),"",ROUND(E381*F381,2))</f>
        <v/>
      </c>
    </row>
    <row r="382">
      <c r="A382" s="12" t="n"/>
      <c r="B382" s="13" t="n"/>
      <c r="C382" s="13" t="n"/>
      <c r="D382" s="13" t="n"/>
      <c r="E382" s="16" t="n"/>
      <c r="F382" s="17">
        <f>IF(OR(A382="",E382=""),"",IF(AND(Setup!$B$10&lt;&gt;"",Setup!$B$11&lt;&gt;"",A382&gt;=Setup!$B$11),Setup!$B$10,IF(Setup!$B$9="","",Setup!$B$9)))</f>
        <v/>
      </c>
      <c r="G382" s="15">
        <f>IF(OR(F382="",E382=""),"",ROUND(E382*F382,2))</f>
        <v/>
      </c>
    </row>
    <row r="383">
      <c r="A383" s="12" t="n"/>
      <c r="B383" s="13" t="n"/>
      <c r="C383" s="13" t="n"/>
      <c r="D383" s="13" t="n"/>
      <c r="E383" s="16" t="n"/>
      <c r="F383" s="17">
        <f>IF(OR(A383="",E383=""),"",IF(AND(Setup!$B$10&lt;&gt;"",Setup!$B$11&lt;&gt;"",A383&gt;=Setup!$B$11),Setup!$B$10,IF(Setup!$B$9="","",Setup!$B$9)))</f>
        <v/>
      </c>
      <c r="G383" s="15">
        <f>IF(OR(F383="",E383=""),"",ROUND(E383*F383,2))</f>
        <v/>
      </c>
    </row>
    <row r="384">
      <c r="A384" s="12" t="n"/>
      <c r="B384" s="13" t="n"/>
      <c r="C384" s="13" t="n"/>
      <c r="D384" s="13" t="n"/>
      <c r="E384" s="16" t="n"/>
      <c r="F384" s="17">
        <f>IF(OR(A384="",E384=""),"",IF(AND(Setup!$B$10&lt;&gt;"",Setup!$B$11&lt;&gt;"",A384&gt;=Setup!$B$11),Setup!$B$10,IF(Setup!$B$9="","",Setup!$B$9)))</f>
        <v/>
      </c>
      <c r="G384" s="15">
        <f>IF(OR(F384="",E384=""),"",ROUND(E384*F384,2))</f>
        <v/>
      </c>
    </row>
    <row r="385">
      <c r="A385" s="12" t="n"/>
      <c r="B385" s="13" t="n"/>
      <c r="C385" s="13" t="n"/>
      <c r="D385" s="13" t="n"/>
      <c r="E385" s="16" t="n"/>
      <c r="F385" s="17">
        <f>IF(OR(A385="",E385=""),"",IF(AND(Setup!$B$10&lt;&gt;"",Setup!$B$11&lt;&gt;"",A385&gt;=Setup!$B$11),Setup!$B$10,IF(Setup!$B$9="","",Setup!$B$9)))</f>
        <v/>
      </c>
      <c r="G385" s="15">
        <f>IF(OR(F385="",E385=""),"",ROUND(E385*F385,2))</f>
        <v/>
      </c>
    </row>
    <row r="386">
      <c r="A386" s="12" t="n"/>
      <c r="B386" s="13" t="n"/>
      <c r="C386" s="13" t="n"/>
      <c r="D386" s="13" t="n"/>
      <c r="E386" s="16" t="n"/>
      <c r="F386" s="17">
        <f>IF(OR(A386="",E386=""),"",IF(AND(Setup!$B$10&lt;&gt;"",Setup!$B$11&lt;&gt;"",A386&gt;=Setup!$B$11),Setup!$B$10,IF(Setup!$B$9="","",Setup!$B$9)))</f>
        <v/>
      </c>
      <c r="G386" s="15">
        <f>IF(OR(F386="",E386=""),"",ROUND(E386*F386,2))</f>
        <v/>
      </c>
    </row>
    <row r="387">
      <c r="A387" s="12" t="n"/>
      <c r="B387" s="13" t="n"/>
      <c r="C387" s="13" t="n"/>
      <c r="D387" s="13" t="n"/>
      <c r="E387" s="16" t="n"/>
      <c r="F387" s="17">
        <f>IF(OR(A387="",E387=""),"",IF(AND(Setup!$B$10&lt;&gt;"",Setup!$B$11&lt;&gt;"",A387&gt;=Setup!$B$11),Setup!$B$10,IF(Setup!$B$9="","",Setup!$B$9)))</f>
        <v/>
      </c>
      <c r="G387" s="15">
        <f>IF(OR(F387="",E387=""),"",ROUND(E387*F387,2))</f>
        <v/>
      </c>
    </row>
    <row r="388">
      <c r="A388" s="12" t="n"/>
      <c r="B388" s="13" t="n"/>
      <c r="C388" s="13" t="n"/>
      <c r="D388" s="13" t="n"/>
      <c r="E388" s="16" t="n"/>
      <c r="F388" s="17">
        <f>IF(OR(A388="",E388=""),"",IF(AND(Setup!$B$10&lt;&gt;"",Setup!$B$11&lt;&gt;"",A388&gt;=Setup!$B$11),Setup!$B$10,IF(Setup!$B$9="","",Setup!$B$9)))</f>
        <v/>
      </c>
      <c r="G388" s="15">
        <f>IF(OR(F388="",E388=""),"",ROUND(E388*F388,2))</f>
        <v/>
      </c>
    </row>
    <row r="389">
      <c r="A389" s="12" t="n"/>
      <c r="B389" s="13" t="n"/>
      <c r="C389" s="13" t="n"/>
      <c r="D389" s="13" t="n"/>
      <c r="E389" s="16" t="n"/>
      <c r="F389" s="17">
        <f>IF(OR(A389="",E389=""),"",IF(AND(Setup!$B$10&lt;&gt;"",Setup!$B$11&lt;&gt;"",A389&gt;=Setup!$B$11),Setup!$B$10,IF(Setup!$B$9="","",Setup!$B$9)))</f>
        <v/>
      </c>
      <c r="G389" s="15">
        <f>IF(OR(F389="",E389=""),"",ROUND(E389*F389,2))</f>
        <v/>
      </c>
    </row>
    <row r="390">
      <c r="A390" s="12" t="n"/>
      <c r="B390" s="13" t="n"/>
      <c r="C390" s="13" t="n"/>
      <c r="D390" s="13" t="n"/>
      <c r="E390" s="16" t="n"/>
      <c r="F390" s="17">
        <f>IF(OR(A390="",E390=""),"",IF(AND(Setup!$B$10&lt;&gt;"",Setup!$B$11&lt;&gt;"",A390&gt;=Setup!$B$11),Setup!$B$10,IF(Setup!$B$9="","",Setup!$B$9)))</f>
        <v/>
      </c>
      <c r="G390" s="15">
        <f>IF(OR(F390="",E390=""),"",ROUND(E390*F390,2))</f>
        <v/>
      </c>
    </row>
    <row r="391">
      <c r="A391" s="12" t="n"/>
      <c r="B391" s="13" t="n"/>
      <c r="C391" s="13" t="n"/>
      <c r="D391" s="13" t="n"/>
      <c r="E391" s="16" t="n"/>
      <c r="F391" s="17">
        <f>IF(OR(A391="",E391=""),"",IF(AND(Setup!$B$10&lt;&gt;"",Setup!$B$11&lt;&gt;"",A391&gt;=Setup!$B$11),Setup!$B$10,IF(Setup!$B$9="","",Setup!$B$9)))</f>
        <v/>
      </c>
      <c r="G391" s="15">
        <f>IF(OR(F391="",E391=""),"",ROUND(E391*F391,2))</f>
        <v/>
      </c>
    </row>
    <row r="392">
      <c r="A392" s="12" t="n"/>
      <c r="B392" s="13" t="n"/>
      <c r="C392" s="13" t="n"/>
      <c r="D392" s="13" t="n"/>
      <c r="E392" s="16" t="n"/>
      <c r="F392" s="17">
        <f>IF(OR(A392="",E392=""),"",IF(AND(Setup!$B$10&lt;&gt;"",Setup!$B$11&lt;&gt;"",A392&gt;=Setup!$B$11),Setup!$B$10,IF(Setup!$B$9="","",Setup!$B$9)))</f>
        <v/>
      </c>
      <c r="G392" s="15">
        <f>IF(OR(F392="",E392=""),"",ROUND(E392*F392,2))</f>
        <v/>
      </c>
    </row>
    <row r="393">
      <c r="A393" s="12" t="n"/>
      <c r="B393" s="13" t="n"/>
      <c r="C393" s="13" t="n"/>
      <c r="D393" s="13" t="n"/>
      <c r="E393" s="16" t="n"/>
      <c r="F393" s="17">
        <f>IF(OR(A393="",E393=""),"",IF(AND(Setup!$B$10&lt;&gt;"",Setup!$B$11&lt;&gt;"",A393&gt;=Setup!$B$11),Setup!$B$10,IF(Setup!$B$9="","",Setup!$B$9)))</f>
        <v/>
      </c>
      <c r="G393" s="15">
        <f>IF(OR(F393="",E393=""),"",ROUND(E393*F393,2))</f>
        <v/>
      </c>
    </row>
    <row r="394">
      <c r="A394" s="12" t="n"/>
      <c r="B394" s="13" t="n"/>
      <c r="C394" s="13" t="n"/>
      <c r="D394" s="13" t="n"/>
      <c r="E394" s="16" t="n"/>
      <c r="F394" s="17">
        <f>IF(OR(A394="",E394=""),"",IF(AND(Setup!$B$10&lt;&gt;"",Setup!$B$11&lt;&gt;"",A394&gt;=Setup!$B$11),Setup!$B$10,IF(Setup!$B$9="","",Setup!$B$9)))</f>
        <v/>
      </c>
      <c r="G394" s="15">
        <f>IF(OR(F394="",E394=""),"",ROUND(E394*F394,2))</f>
        <v/>
      </c>
    </row>
    <row r="395">
      <c r="A395" s="12" t="n"/>
      <c r="B395" s="13" t="n"/>
      <c r="C395" s="13" t="n"/>
      <c r="D395" s="13" t="n"/>
      <c r="E395" s="16" t="n"/>
      <c r="F395" s="17">
        <f>IF(OR(A395="",E395=""),"",IF(AND(Setup!$B$10&lt;&gt;"",Setup!$B$11&lt;&gt;"",A395&gt;=Setup!$B$11),Setup!$B$10,IF(Setup!$B$9="","",Setup!$B$9)))</f>
        <v/>
      </c>
      <c r="G395" s="15">
        <f>IF(OR(F395="",E395=""),"",ROUND(E395*F395,2))</f>
        <v/>
      </c>
    </row>
    <row r="396">
      <c r="A396" s="12" t="n"/>
      <c r="B396" s="13" t="n"/>
      <c r="C396" s="13" t="n"/>
      <c r="D396" s="13" t="n"/>
      <c r="E396" s="16" t="n"/>
      <c r="F396" s="17">
        <f>IF(OR(A396="",E396=""),"",IF(AND(Setup!$B$10&lt;&gt;"",Setup!$B$11&lt;&gt;"",A396&gt;=Setup!$B$11),Setup!$B$10,IF(Setup!$B$9="","",Setup!$B$9)))</f>
        <v/>
      </c>
      <c r="G396" s="15">
        <f>IF(OR(F396="",E396=""),"",ROUND(E396*F396,2))</f>
        <v/>
      </c>
    </row>
    <row r="397">
      <c r="A397" s="12" t="n"/>
      <c r="B397" s="13" t="n"/>
      <c r="C397" s="13" t="n"/>
      <c r="D397" s="13" t="n"/>
      <c r="E397" s="16" t="n"/>
      <c r="F397" s="17">
        <f>IF(OR(A397="",E397=""),"",IF(AND(Setup!$B$10&lt;&gt;"",Setup!$B$11&lt;&gt;"",A397&gt;=Setup!$B$11),Setup!$B$10,IF(Setup!$B$9="","",Setup!$B$9)))</f>
        <v/>
      </c>
      <c r="G397" s="15">
        <f>IF(OR(F397="",E397=""),"",ROUND(E397*F397,2))</f>
        <v/>
      </c>
    </row>
    <row r="398">
      <c r="A398" s="12" t="n"/>
      <c r="B398" s="13" t="n"/>
      <c r="C398" s="13" t="n"/>
      <c r="D398" s="13" t="n"/>
      <c r="E398" s="16" t="n"/>
      <c r="F398" s="17">
        <f>IF(OR(A398="",E398=""),"",IF(AND(Setup!$B$10&lt;&gt;"",Setup!$B$11&lt;&gt;"",A398&gt;=Setup!$B$11),Setup!$B$10,IF(Setup!$B$9="","",Setup!$B$9)))</f>
        <v/>
      </c>
      <c r="G398" s="15">
        <f>IF(OR(F398="",E398=""),"",ROUND(E398*F398,2))</f>
        <v/>
      </c>
    </row>
    <row r="399">
      <c r="A399" s="12" t="n"/>
      <c r="B399" s="13" t="n"/>
      <c r="C399" s="13" t="n"/>
      <c r="D399" s="13" t="n"/>
      <c r="E399" s="16" t="n"/>
      <c r="F399" s="17">
        <f>IF(OR(A399="",E399=""),"",IF(AND(Setup!$B$10&lt;&gt;"",Setup!$B$11&lt;&gt;"",A399&gt;=Setup!$B$11),Setup!$B$10,IF(Setup!$B$9="","",Setup!$B$9)))</f>
        <v/>
      </c>
      <c r="G399" s="15">
        <f>IF(OR(F399="",E399=""),"",ROUND(E399*F399,2))</f>
        <v/>
      </c>
    </row>
    <row r="400">
      <c r="A400" s="12" t="n"/>
      <c r="B400" s="13" t="n"/>
      <c r="C400" s="13" t="n"/>
      <c r="D400" s="13" t="n"/>
      <c r="E400" s="16" t="n"/>
      <c r="F400" s="17">
        <f>IF(OR(A400="",E400=""),"",IF(AND(Setup!$B$10&lt;&gt;"",Setup!$B$11&lt;&gt;"",A400&gt;=Setup!$B$11),Setup!$B$10,IF(Setup!$B$9="","",Setup!$B$9)))</f>
        <v/>
      </c>
      <c r="G400" s="15">
        <f>IF(OR(F400="",E400=""),"",ROUND(E400*F400,2))</f>
        <v/>
      </c>
    </row>
    <row r="401">
      <c r="A401" s="12" t="n"/>
      <c r="B401" s="13" t="n"/>
      <c r="C401" s="13" t="n"/>
      <c r="D401" s="13" t="n"/>
      <c r="E401" s="16" t="n"/>
      <c r="F401" s="17">
        <f>IF(OR(A401="",E401=""),"",IF(AND(Setup!$B$10&lt;&gt;"",Setup!$B$11&lt;&gt;"",A401&gt;=Setup!$B$11),Setup!$B$10,IF(Setup!$B$9="","",Setup!$B$9)))</f>
        <v/>
      </c>
      <c r="G401" s="15">
        <f>IF(OR(F401="",E401=""),"",ROUND(E401*F401,2))</f>
        <v/>
      </c>
    </row>
    <row r="402">
      <c r="A402" s="12" t="n"/>
      <c r="B402" s="13" t="n"/>
      <c r="C402" s="13" t="n"/>
      <c r="D402" s="13" t="n"/>
      <c r="E402" s="16" t="n"/>
      <c r="F402" s="17">
        <f>IF(OR(A402="",E402=""),"",IF(AND(Setup!$B$10&lt;&gt;"",Setup!$B$11&lt;&gt;"",A402&gt;=Setup!$B$11),Setup!$B$10,IF(Setup!$B$9="","",Setup!$B$9)))</f>
        <v/>
      </c>
      <c r="G402" s="15">
        <f>IF(OR(F402="",E402=""),"",ROUND(E402*F402,2))</f>
        <v/>
      </c>
    </row>
    <row r="403">
      <c r="A403" s="12" t="n"/>
      <c r="B403" s="13" t="n"/>
      <c r="C403" s="13" t="n"/>
      <c r="D403" s="13" t="n"/>
      <c r="E403" s="16" t="n"/>
      <c r="F403" s="17">
        <f>IF(OR(A403="",E403=""),"",IF(AND(Setup!$B$10&lt;&gt;"",Setup!$B$11&lt;&gt;"",A403&gt;=Setup!$B$11),Setup!$B$10,IF(Setup!$B$9="","",Setup!$B$9)))</f>
        <v/>
      </c>
      <c r="G403" s="15">
        <f>IF(OR(F403="",E403=""),"",ROUND(E403*F403,2))</f>
        <v/>
      </c>
    </row>
    <row r="404">
      <c r="A404" s="12" t="n"/>
      <c r="B404" s="13" t="n"/>
      <c r="C404" s="13" t="n"/>
      <c r="D404" s="13" t="n"/>
      <c r="E404" s="16" t="n"/>
      <c r="F404" s="17">
        <f>IF(OR(A404="",E404=""),"",IF(AND(Setup!$B$10&lt;&gt;"",Setup!$B$11&lt;&gt;"",A404&gt;=Setup!$B$11),Setup!$B$10,IF(Setup!$B$9="","",Setup!$B$9)))</f>
        <v/>
      </c>
      <c r="G404" s="15">
        <f>IF(OR(F404="",E404=""),"",ROUND(E404*F404,2))</f>
        <v/>
      </c>
    </row>
    <row r="405">
      <c r="A405" s="12" t="n"/>
      <c r="B405" s="13" t="n"/>
      <c r="C405" s="13" t="n"/>
      <c r="D405" s="13" t="n"/>
      <c r="E405" s="16" t="n"/>
      <c r="F405" s="17">
        <f>IF(OR(A405="",E405=""),"",IF(AND(Setup!$B$10&lt;&gt;"",Setup!$B$11&lt;&gt;"",A405&gt;=Setup!$B$11),Setup!$B$10,IF(Setup!$B$9="","",Setup!$B$9)))</f>
        <v/>
      </c>
      <c r="G405" s="15">
        <f>IF(OR(F405="",E405=""),"",ROUND(E405*F405,2))</f>
        <v/>
      </c>
    </row>
    <row r="406">
      <c r="A406" s="12" t="n"/>
      <c r="B406" s="13" t="n"/>
      <c r="C406" s="13" t="n"/>
      <c r="D406" s="13" t="n"/>
      <c r="E406" s="16" t="n"/>
      <c r="F406" s="17">
        <f>IF(OR(A406="",E406=""),"",IF(AND(Setup!$B$10&lt;&gt;"",Setup!$B$11&lt;&gt;"",A406&gt;=Setup!$B$11),Setup!$B$10,IF(Setup!$B$9="","",Setup!$B$9)))</f>
        <v/>
      </c>
      <c r="G406" s="15">
        <f>IF(OR(F406="",E406=""),"",ROUND(E406*F406,2))</f>
        <v/>
      </c>
    </row>
    <row r="407">
      <c r="A407" s="12" t="n"/>
      <c r="B407" s="13" t="n"/>
      <c r="C407" s="13" t="n"/>
      <c r="D407" s="13" t="n"/>
      <c r="E407" s="16" t="n"/>
      <c r="F407" s="17">
        <f>IF(OR(A407="",E407=""),"",IF(AND(Setup!$B$10&lt;&gt;"",Setup!$B$11&lt;&gt;"",A407&gt;=Setup!$B$11),Setup!$B$10,IF(Setup!$B$9="","",Setup!$B$9)))</f>
        <v/>
      </c>
      <c r="G407" s="15">
        <f>IF(OR(F407="",E407=""),"",ROUND(E407*F407,2))</f>
        <v/>
      </c>
    </row>
    <row r="408">
      <c r="A408" s="12" t="n"/>
      <c r="B408" s="13" t="n"/>
      <c r="C408" s="13" t="n"/>
      <c r="D408" s="13" t="n"/>
      <c r="E408" s="16" t="n"/>
      <c r="F408" s="17">
        <f>IF(OR(A408="",E408=""),"",IF(AND(Setup!$B$10&lt;&gt;"",Setup!$B$11&lt;&gt;"",A408&gt;=Setup!$B$11),Setup!$B$10,IF(Setup!$B$9="","",Setup!$B$9)))</f>
        <v/>
      </c>
      <c r="G408" s="15">
        <f>IF(OR(F408="",E408=""),"",ROUND(E408*F408,2))</f>
        <v/>
      </c>
    </row>
    <row r="409">
      <c r="A409" s="12" t="n"/>
      <c r="B409" s="13" t="n"/>
      <c r="C409" s="13" t="n"/>
      <c r="D409" s="13" t="n"/>
      <c r="E409" s="16" t="n"/>
      <c r="F409" s="17">
        <f>IF(OR(A409="",E409=""),"",IF(AND(Setup!$B$10&lt;&gt;"",Setup!$B$11&lt;&gt;"",A409&gt;=Setup!$B$11),Setup!$B$10,IF(Setup!$B$9="","",Setup!$B$9)))</f>
        <v/>
      </c>
      <c r="G409" s="15">
        <f>IF(OR(F409="",E409=""),"",ROUND(E409*F409,2))</f>
        <v/>
      </c>
    </row>
    <row r="410">
      <c r="A410" s="12" t="n"/>
      <c r="B410" s="13" t="n"/>
      <c r="C410" s="13" t="n"/>
      <c r="D410" s="13" t="n"/>
      <c r="E410" s="16" t="n"/>
      <c r="F410" s="17">
        <f>IF(OR(A410="",E410=""),"",IF(AND(Setup!$B$10&lt;&gt;"",Setup!$B$11&lt;&gt;"",A410&gt;=Setup!$B$11),Setup!$B$10,IF(Setup!$B$9="","",Setup!$B$9)))</f>
        <v/>
      </c>
      <c r="G410" s="15">
        <f>IF(OR(F410="",E410=""),"",ROUND(E410*F410,2))</f>
        <v/>
      </c>
    </row>
    <row r="411">
      <c r="A411" s="12" t="n"/>
      <c r="B411" s="13" t="n"/>
      <c r="C411" s="13" t="n"/>
      <c r="D411" s="13" t="n"/>
      <c r="E411" s="16" t="n"/>
      <c r="F411" s="17">
        <f>IF(OR(A411="",E411=""),"",IF(AND(Setup!$B$10&lt;&gt;"",Setup!$B$11&lt;&gt;"",A411&gt;=Setup!$B$11),Setup!$B$10,IF(Setup!$B$9="","",Setup!$B$9)))</f>
        <v/>
      </c>
      <c r="G411" s="15">
        <f>IF(OR(F411="",E411=""),"",ROUND(E411*F411,2))</f>
        <v/>
      </c>
    </row>
    <row r="412">
      <c r="A412" s="12" t="n"/>
      <c r="B412" s="13" t="n"/>
      <c r="C412" s="13" t="n"/>
      <c r="D412" s="13" t="n"/>
      <c r="E412" s="16" t="n"/>
      <c r="F412" s="17">
        <f>IF(OR(A412="",E412=""),"",IF(AND(Setup!$B$10&lt;&gt;"",Setup!$B$11&lt;&gt;"",A412&gt;=Setup!$B$11),Setup!$B$10,IF(Setup!$B$9="","",Setup!$B$9)))</f>
        <v/>
      </c>
      <c r="G412" s="15">
        <f>IF(OR(F412="",E412=""),"",ROUND(E412*F412,2))</f>
        <v/>
      </c>
    </row>
    <row r="413">
      <c r="A413" s="12" t="n"/>
      <c r="B413" s="13" t="n"/>
      <c r="C413" s="13" t="n"/>
      <c r="D413" s="13" t="n"/>
      <c r="E413" s="16" t="n"/>
      <c r="F413" s="17">
        <f>IF(OR(A413="",E413=""),"",IF(AND(Setup!$B$10&lt;&gt;"",Setup!$B$11&lt;&gt;"",A413&gt;=Setup!$B$11),Setup!$B$10,IF(Setup!$B$9="","",Setup!$B$9)))</f>
        <v/>
      </c>
      <c r="G413" s="15">
        <f>IF(OR(F413="",E413=""),"",ROUND(E413*F413,2))</f>
        <v/>
      </c>
    </row>
    <row r="414">
      <c r="A414" s="12" t="n"/>
      <c r="B414" s="13" t="n"/>
      <c r="C414" s="13" t="n"/>
      <c r="D414" s="13" t="n"/>
      <c r="E414" s="16" t="n"/>
      <c r="F414" s="17">
        <f>IF(OR(A414="",E414=""),"",IF(AND(Setup!$B$10&lt;&gt;"",Setup!$B$11&lt;&gt;"",A414&gt;=Setup!$B$11),Setup!$B$10,IF(Setup!$B$9="","",Setup!$B$9)))</f>
        <v/>
      </c>
      <c r="G414" s="15">
        <f>IF(OR(F414="",E414=""),"",ROUND(E414*F414,2))</f>
        <v/>
      </c>
    </row>
    <row r="415">
      <c r="A415" s="12" t="n"/>
      <c r="B415" s="13" t="n"/>
      <c r="C415" s="13" t="n"/>
      <c r="D415" s="13" t="n"/>
      <c r="E415" s="16" t="n"/>
      <c r="F415" s="17">
        <f>IF(OR(A415="",E415=""),"",IF(AND(Setup!$B$10&lt;&gt;"",Setup!$B$11&lt;&gt;"",A415&gt;=Setup!$B$11),Setup!$B$10,IF(Setup!$B$9="","",Setup!$B$9)))</f>
        <v/>
      </c>
      <c r="G415" s="15">
        <f>IF(OR(F415="",E415=""),"",ROUND(E415*F415,2))</f>
        <v/>
      </c>
    </row>
    <row r="416">
      <c r="A416" s="12" t="n"/>
      <c r="B416" s="13" t="n"/>
      <c r="C416" s="13" t="n"/>
      <c r="D416" s="13" t="n"/>
      <c r="E416" s="16" t="n"/>
      <c r="F416" s="17">
        <f>IF(OR(A416="",E416=""),"",IF(AND(Setup!$B$10&lt;&gt;"",Setup!$B$11&lt;&gt;"",A416&gt;=Setup!$B$11),Setup!$B$10,IF(Setup!$B$9="","",Setup!$B$9)))</f>
        <v/>
      </c>
      <c r="G416" s="15">
        <f>IF(OR(F416="",E416=""),"",ROUND(E416*F416,2))</f>
        <v/>
      </c>
    </row>
    <row r="417">
      <c r="A417" s="12" t="n"/>
      <c r="B417" s="13" t="n"/>
      <c r="C417" s="13" t="n"/>
      <c r="D417" s="13" t="n"/>
      <c r="E417" s="16" t="n"/>
      <c r="F417" s="17">
        <f>IF(OR(A417="",E417=""),"",IF(AND(Setup!$B$10&lt;&gt;"",Setup!$B$11&lt;&gt;"",A417&gt;=Setup!$B$11),Setup!$B$10,IF(Setup!$B$9="","",Setup!$B$9)))</f>
        <v/>
      </c>
      <c r="G417" s="15">
        <f>IF(OR(F417="",E417=""),"",ROUND(E417*F417,2))</f>
        <v/>
      </c>
    </row>
    <row r="418">
      <c r="A418" s="12" t="n"/>
      <c r="B418" s="13" t="n"/>
      <c r="C418" s="13" t="n"/>
      <c r="D418" s="13" t="n"/>
      <c r="E418" s="16" t="n"/>
      <c r="F418" s="17">
        <f>IF(OR(A418="",E418=""),"",IF(AND(Setup!$B$10&lt;&gt;"",Setup!$B$11&lt;&gt;"",A418&gt;=Setup!$B$11),Setup!$B$10,IF(Setup!$B$9="","",Setup!$B$9)))</f>
        <v/>
      </c>
      <c r="G418" s="15">
        <f>IF(OR(F418="",E418=""),"",ROUND(E418*F418,2))</f>
        <v/>
      </c>
    </row>
    <row r="419">
      <c r="A419" s="12" t="n"/>
      <c r="B419" s="13" t="n"/>
      <c r="C419" s="13" t="n"/>
      <c r="D419" s="13" t="n"/>
      <c r="E419" s="16" t="n"/>
      <c r="F419" s="17">
        <f>IF(OR(A419="",E419=""),"",IF(AND(Setup!$B$10&lt;&gt;"",Setup!$B$11&lt;&gt;"",A419&gt;=Setup!$B$11),Setup!$B$10,IF(Setup!$B$9="","",Setup!$B$9)))</f>
        <v/>
      </c>
      <c r="G419" s="15">
        <f>IF(OR(F419="",E419=""),"",ROUND(E419*F419,2))</f>
        <v/>
      </c>
    </row>
    <row r="420">
      <c r="A420" s="12" t="n"/>
      <c r="B420" s="13" t="n"/>
      <c r="C420" s="13" t="n"/>
      <c r="D420" s="13" t="n"/>
      <c r="E420" s="16" t="n"/>
      <c r="F420" s="17">
        <f>IF(OR(A420="",E420=""),"",IF(AND(Setup!$B$10&lt;&gt;"",Setup!$B$11&lt;&gt;"",A420&gt;=Setup!$B$11),Setup!$B$10,IF(Setup!$B$9="","",Setup!$B$9)))</f>
        <v/>
      </c>
      <c r="G420" s="15">
        <f>IF(OR(F420="",E420=""),"",ROUND(E420*F420,2))</f>
        <v/>
      </c>
    </row>
    <row r="421">
      <c r="A421" s="12" t="n"/>
      <c r="B421" s="13" t="n"/>
      <c r="C421" s="13" t="n"/>
      <c r="D421" s="13" t="n"/>
      <c r="E421" s="16" t="n"/>
      <c r="F421" s="17">
        <f>IF(OR(A421="",E421=""),"",IF(AND(Setup!$B$10&lt;&gt;"",Setup!$B$11&lt;&gt;"",A421&gt;=Setup!$B$11),Setup!$B$10,IF(Setup!$B$9="","",Setup!$B$9)))</f>
        <v/>
      </c>
      <c r="G421" s="15">
        <f>IF(OR(F421="",E421=""),"",ROUND(E421*F421,2))</f>
        <v/>
      </c>
    </row>
    <row r="422">
      <c r="A422" s="12" t="n"/>
      <c r="B422" s="13" t="n"/>
      <c r="C422" s="13" t="n"/>
      <c r="D422" s="13" t="n"/>
      <c r="E422" s="16" t="n"/>
      <c r="F422" s="17">
        <f>IF(OR(A422="",E422=""),"",IF(AND(Setup!$B$10&lt;&gt;"",Setup!$B$11&lt;&gt;"",A422&gt;=Setup!$B$11),Setup!$B$10,IF(Setup!$B$9="","",Setup!$B$9)))</f>
        <v/>
      </c>
      <c r="G422" s="15">
        <f>IF(OR(F422="",E422=""),"",ROUND(E422*F422,2))</f>
        <v/>
      </c>
    </row>
    <row r="423">
      <c r="A423" s="12" t="n"/>
      <c r="B423" s="13" t="n"/>
      <c r="C423" s="13" t="n"/>
      <c r="D423" s="13" t="n"/>
      <c r="E423" s="16" t="n"/>
      <c r="F423" s="17">
        <f>IF(OR(A423="",E423=""),"",IF(AND(Setup!$B$10&lt;&gt;"",Setup!$B$11&lt;&gt;"",A423&gt;=Setup!$B$11),Setup!$B$10,IF(Setup!$B$9="","",Setup!$B$9)))</f>
        <v/>
      </c>
      <c r="G423" s="15">
        <f>IF(OR(F423="",E423=""),"",ROUND(E423*F423,2))</f>
        <v/>
      </c>
    </row>
    <row r="424">
      <c r="A424" s="12" t="n"/>
      <c r="B424" s="13" t="n"/>
      <c r="C424" s="13" t="n"/>
      <c r="D424" s="13" t="n"/>
      <c r="E424" s="16" t="n"/>
      <c r="F424" s="17">
        <f>IF(OR(A424="",E424=""),"",IF(AND(Setup!$B$10&lt;&gt;"",Setup!$B$11&lt;&gt;"",A424&gt;=Setup!$B$11),Setup!$B$10,IF(Setup!$B$9="","",Setup!$B$9)))</f>
        <v/>
      </c>
      <c r="G424" s="15">
        <f>IF(OR(F424="",E424=""),"",ROUND(E424*F424,2))</f>
        <v/>
      </c>
    </row>
    <row r="425">
      <c r="A425" s="12" t="n"/>
      <c r="B425" s="13" t="n"/>
      <c r="C425" s="13" t="n"/>
      <c r="D425" s="13" t="n"/>
      <c r="E425" s="16" t="n"/>
      <c r="F425" s="17">
        <f>IF(OR(A425="",E425=""),"",IF(AND(Setup!$B$10&lt;&gt;"",Setup!$B$11&lt;&gt;"",A425&gt;=Setup!$B$11),Setup!$B$10,IF(Setup!$B$9="","",Setup!$B$9)))</f>
        <v/>
      </c>
      <c r="G425" s="15">
        <f>IF(OR(F425="",E425=""),"",ROUND(E425*F425,2))</f>
        <v/>
      </c>
    </row>
    <row r="426">
      <c r="A426" s="12" t="n"/>
      <c r="B426" s="13" t="n"/>
      <c r="C426" s="13" t="n"/>
      <c r="D426" s="13" t="n"/>
      <c r="E426" s="16" t="n"/>
      <c r="F426" s="17">
        <f>IF(OR(A426="",E426=""),"",IF(AND(Setup!$B$10&lt;&gt;"",Setup!$B$11&lt;&gt;"",A426&gt;=Setup!$B$11),Setup!$B$10,IF(Setup!$B$9="","",Setup!$B$9)))</f>
        <v/>
      </c>
      <c r="G426" s="15">
        <f>IF(OR(F426="",E426=""),"",ROUND(E426*F426,2))</f>
        <v/>
      </c>
    </row>
    <row r="427">
      <c r="A427" s="12" t="n"/>
      <c r="B427" s="13" t="n"/>
      <c r="C427" s="13" t="n"/>
      <c r="D427" s="13" t="n"/>
      <c r="E427" s="16" t="n"/>
      <c r="F427" s="17">
        <f>IF(OR(A427="",E427=""),"",IF(AND(Setup!$B$10&lt;&gt;"",Setup!$B$11&lt;&gt;"",A427&gt;=Setup!$B$11),Setup!$B$10,IF(Setup!$B$9="","",Setup!$B$9)))</f>
        <v/>
      </c>
      <c r="G427" s="15">
        <f>IF(OR(F427="",E427=""),"",ROUND(E427*F427,2))</f>
        <v/>
      </c>
    </row>
    <row r="428">
      <c r="A428" s="12" t="n"/>
      <c r="B428" s="13" t="n"/>
      <c r="C428" s="13" t="n"/>
      <c r="D428" s="13" t="n"/>
      <c r="E428" s="16" t="n"/>
      <c r="F428" s="17">
        <f>IF(OR(A428="",E428=""),"",IF(AND(Setup!$B$10&lt;&gt;"",Setup!$B$11&lt;&gt;"",A428&gt;=Setup!$B$11),Setup!$B$10,IF(Setup!$B$9="","",Setup!$B$9)))</f>
        <v/>
      </c>
      <c r="G428" s="15">
        <f>IF(OR(F428="",E428=""),"",ROUND(E428*F428,2))</f>
        <v/>
      </c>
    </row>
    <row r="429">
      <c r="A429" s="12" t="n"/>
      <c r="B429" s="13" t="n"/>
      <c r="C429" s="13" t="n"/>
      <c r="D429" s="13" t="n"/>
      <c r="E429" s="16" t="n"/>
      <c r="F429" s="17">
        <f>IF(OR(A429="",E429=""),"",IF(AND(Setup!$B$10&lt;&gt;"",Setup!$B$11&lt;&gt;"",A429&gt;=Setup!$B$11),Setup!$B$10,IF(Setup!$B$9="","",Setup!$B$9)))</f>
        <v/>
      </c>
      <c r="G429" s="15">
        <f>IF(OR(F429="",E429=""),"",ROUND(E429*F429,2))</f>
        <v/>
      </c>
    </row>
    <row r="430">
      <c r="A430" s="12" t="n"/>
      <c r="B430" s="13" t="n"/>
      <c r="C430" s="13" t="n"/>
      <c r="D430" s="13" t="n"/>
      <c r="E430" s="16" t="n"/>
      <c r="F430" s="17">
        <f>IF(OR(A430="",E430=""),"",IF(AND(Setup!$B$10&lt;&gt;"",Setup!$B$11&lt;&gt;"",A430&gt;=Setup!$B$11),Setup!$B$10,IF(Setup!$B$9="","",Setup!$B$9)))</f>
        <v/>
      </c>
      <c r="G430" s="15">
        <f>IF(OR(F430="",E430=""),"",ROUND(E430*F430,2))</f>
        <v/>
      </c>
    </row>
    <row r="431">
      <c r="A431" s="12" t="n"/>
      <c r="B431" s="13" t="n"/>
      <c r="C431" s="13" t="n"/>
      <c r="D431" s="13" t="n"/>
      <c r="E431" s="16" t="n"/>
      <c r="F431" s="17">
        <f>IF(OR(A431="",E431=""),"",IF(AND(Setup!$B$10&lt;&gt;"",Setup!$B$11&lt;&gt;"",A431&gt;=Setup!$B$11),Setup!$B$10,IF(Setup!$B$9="","",Setup!$B$9)))</f>
        <v/>
      </c>
      <c r="G431" s="15">
        <f>IF(OR(F431="",E431=""),"",ROUND(E431*F431,2))</f>
        <v/>
      </c>
    </row>
    <row r="432">
      <c r="A432" s="12" t="n"/>
      <c r="B432" s="13" t="n"/>
      <c r="C432" s="13" t="n"/>
      <c r="D432" s="13" t="n"/>
      <c r="E432" s="16" t="n"/>
      <c r="F432" s="17">
        <f>IF(OR(A432="",E432=""),"",IF(AND(Setup!$B$10&lt;&gt;"",Setup!$B$11&lt;&gt;"",A432&gt;=Setup!$B$11),Setup!$B$10,IF(Setup!$B$9="","",Setup!$B$9)))</f>
        <v/>
      </c>
      <c r="G432" s="15">
        <f>IF(OR(F432="",E432=""),"",ROUND(E432*F432,2))</f>
        <v/>
      </c>
    </row>
    <row r="433">
      <c r="A433" s="12" t="n"/>
      <c r="B433" s="13" t="n"/>
      <c r="C433" s="13" t="n"/>
      <c r="D433" s="13" t="n"/>
      <c r="E433" s="16" t="n"/>
      <c r="F433" s="17">
        <f>IF(OR(A433="",E433=""),"",IF(AND(Setup!$B$10&lt;&gt;"",Setup!$B$11&lt;&gt;"",A433&gt;=Setup!$B$11),Setup!$B$10,IF(Setup!$B$9="","",Setup!$B$9)))</f>
        <v/>
      </c>
      <c r="G433" s="15">
        <f>IF(OR(F433="",E433=""),"",ROUND(E433*F433,2))</f>
        <v/>
      </c>
    </row>
    <row r="434">
      <c r="A434" s="12" t="n"/>
      <c r="B434" s="13" t="n"/>
      <c r="C434" s="13" t="n"/>
      <c r="D434" s="13" t="n"/>
      <c r="E434" s="16" t="n"/>
      <c r="F434" s="17">
        <f>IF(OR(A434="",E434=""),"",IF(AND(Setup!$B$10&lt;&gt;"",Setup!$B$11&lt;&gt;"",A434&gt;=Setup!$B$11),Setup!$B$10,IF(Setup!$B$9="","",Setup!$B$9)))</f>
        <v/>
      </c>
      <c r="G434" s="15">
        <f>IF(OR(F434="",E434=""),"",ROUND(E434*F434,2))</f>
        <v/>
      </c>
    </row>
    <row r="435">
      <c r="A435" s="12" t="n"/>
      <c r="B435" s="13" t="n"/>
      <c r="C435" s="13" t="n"/>
      <c r="D435" s="13" t="n"/>
      <c r="E435" s="16" t="n"/>
      <c r="F435" s="17">
        <f>IF(OR(A435="",E435=""),"",IF(AND(Setup!$B$10&lt;&gt;"",Setup!$B$11&lt;&gt;"",A435&gt;=Setup!$B$11),Setup!$B$10,IF(Setup!$B$9="","",Setup!$B$9)))</f>
        <v/>
      </c>
      <c r="G435" s="15">
        <f>IF(OR(F435="",E435=""),"",ROUND(E435*F435,2))</f>
        <v/>
      </c>
    </row>
    <row r="436">
      <c r="A436" s="12" t="n"/>
      <c r="B436" s="13" t="n"/>
      <c r="C436" s="13" t="n"/>
      <c r="D436" s="13" t="n"/>
      <c r="E436" s="16" t="n"/>
      <c r="F436" s="17">
        <f>IF(OR(A436="",E436=""),"",IF(AND(Setup!$B$10&lt;&gt;"",Setup!$B$11&lt;&gt;"",A436&gt;=Setup!$B$11),Setup!$B$10,IF(Setup!$B$9="","",Setup!$B$9)))</f>
        <v/>
      </c>
      <c r="G436" s="15">
        <f>IF(OR(F436="",E436=""),"",ROUND(E436*F436,2))</f>
        <v/>
      </c>
    </row>
    <row r="437">
      <c r="A437" s="12" t="n"/>
      <c r="B437" s="13" t="n"/>
      <c r="C437" s="13" t="n"/>
      <c r="D437" s="13" t="n"/>
      <c r="E437" s="16" t="n"/>
      <c r="F437" s="17">
        <f>IF(OR(A437="",E437=""),"",IF(AND(Setup!$B$10&lt;&gt;"",Setup!$B$11&lt;&gt;"",A437&gt;=Setup!$B$11),Setup!$B$10,IF(Setup!$B$9="","",Setup!$B$9)))</f>
        <v/>
      </c>
      <c r="G437" s="15">
        <f>IF(OR(F437="",E437=""),"",ROUND(E437*F437,2))</f>
        <v/>
      </c>
    </row>
    <row r="438">
      <c r="A438" s="12" t="n"/>
      <c r="B438" s="13" t="n"/>
      <c r="C438" s="13" t="n"/>
      <c r="D438" s="13" t="n"/>
      <c r="E438" s="16" t="n"/>
      <c r="F438" s="17">
        <f>IF(OR(A438="",E438=""),"",IF(AND(Setup!$B$10&lt;&gt;"",Setup!$B$11&lt;&gt;"",A438&gt;=Setup!$B$11),Setup!$B$10,IF(Setup!$B$9="","",Setup!$B$9)))</f>
        <v/>
      </c>
      <c r="G438" s="15">
        <f>IF(OR(F438="",E438=""),"",ROUND(E438*F438,2))</f>
        <v/>
      </c>
    </row>
    <row r="439">
      <c r="A439" s="12" t="n"/>
      <c r="B439" s="13" t="n"/>
      <c r="C439" s="13" t="n"/>
      <c r="D439" s="13" t="n"/>
      <c r="E439" s="16" t="n"/>
      <c r="F439" s="17">
        <f>IF(OR(A439="",E439=""),"",IF(AND(Setup!$B$10&lt;&gt;"",Setup!$B$11&lt;&gt;"",A439&gt;=Setup!$B$11),Setup!$B$10,IF(Setup!$B$9="","",Setup!$B$9)))</f>
        <v/>
      </c>
      <c r="G439" s="15">
        <f>IF(OR(F439="",E439=""),"",ROUND(E439*F439,2))</f>
        <v/>
      </c>
    </row>
    <row r="440">
      <c r="A440" s="12" t="n"/>
      <c r="B440" s="13" t="n"/>
      <c r="C440" s="13" t="n"/>
      <c r="D440" s="13" t="n"/>
      <c r="E440" s="16" t="n"/>
      <c r="F440" s="17">
        <f>IF(OR(A440="",E440=""),"",IF(AND(Setup!$B$10&lt;&gt;"",Setup!$B$11&lt;&gt;"",A440&gt;=Setup!$B$11),Setup!$B$10,IF(Setup!$B$9="","",Setup!$B$9)))</f>
        <v/>
      </c>
      <c r="G440" s="15">
        <f>IF(OR(F440="",E440=""),"",ROUND(E440*F440,2))</f>
        <v/>
      </c>
    </row>
    <row r="441">
      <c r="A441" s="12" t="n"/>
      <c r="B441" s="13" t="n"/>
      <c r="C441" s="13" t="n"/>
      <c r="D441" s="13" t="n"/>
      <c r="E441" s="16" t="n"/>
      <c r="F441" s="17">
        <f>IF(OR(A441="",E441=""),"",IF(AND(Setup!$B$10&lt;&gt;"",Setup!$B$11&lt;&gt;"",A441&gt;=Setup!$B$11),Setup!$B$10,IF(Setup!$B$9="","",Setup!$B$9)))</f>
        <v/>
      </c>
      <c r="G441" s="15">
        <f>IF(OR(F441="",E441=""),"",ROUND(E441*F441,2))</f>
        <v/>
      </c>
    </row>
    <row r="442">
      <c r="A442" s="12" t="n"/>
      <c r="B442" s="13" t="n"/>
      <c r="C442" s="13" t="n"/>
      <c r="D442" s="13" t="n"/>
      <c r="E442" s="16" t="n"/>
      <c r="F442" s="17">
        <f>IF(OR(A442="",E442=""),"",IF(AND(Setup!$B$10&lt;&gt;"",Setup!$B$11&lt;&gt;"",A442&gt;=Setup!$B$11),Setup!$B$10,IF(Setup!$B$9="","",Setup!$B$9)))</f>
        <v/>
      </c>
      <c r="G442" s="15">
        <f>IF(OR(F442="",E442=""),"",ROUND(E442*F442,2))</f>
        <v/>
      </c>
    </row>
    <row r="443">
      <c r="A443" s="12" t="n"/>
      <c r="B443" s="13" t="n"/>
      <c r="C443" s="13" t="n"/>
      <c r="D443" s="13" t="n"/>
      <c r="E443" s="16" t="n"/>
      <c r="F443" s="17">
        <f>IF(OR(A443="",E443=""),"",IF(AND(Setup!$B$10&lt;&gt;"",Setup!$B$11&lt;&gt;"",A443&gt;=Setup!$B$11),Setup!$B$10,IF(Setup!$B$9="","",Setup!$B$9)))</f>
        <v/>
      </c>
      <c r="G443" s="15">
        <f>IF(OR(F443="",E443=""),"",ROUND(E443*F443,2))</f>
        <v/>
      </c>
    </row>
    <row r="444">
      <c r="A444" s="12" t="n"/>
      <c r="B444" s="13" t="n"/>
      <c r="C444" s="13" t="n"/>
      <c r="D444" s="13" t="n"/>
      <c r="E444" s="16" t="n"/>
      <c r="F444" s="17">
        <f>IF(OR(A444="",E444=""),"",IF(AND(Setup!$B$10&lt;&gt;"",Setup!$B$11&lt;&gt;"",A444&gt;=Setup!$B$11),Setup!$B$10,IF(Setup!$B$9="","",Setup!$B$9)))</f>
        <v/>
      </c>
      <c r="G444" s="15">
        <f>IF(OR(F444="",E444=""),"",ROUND(E444*F444,2))</f>
        <v/>
      </c>
    </row>
    <row r="445">
      <c r="A445" s="12" t="n"/>
      <c r="B445" s="13" t="n"/>
      <c r="C445" s="13" t="n"/>
      <c r="D445" s="13" t="n"/>
      <c r="E445" s="16" t="n"/>
      <c r="F445" s="17">
        <f>IF(OR(A445="",E445=""),"",IF(AND(Setup!$B$10&lt;&gt;"",Setup!$B$11&lt;&gt;"",A445&gt;=Setup!$B$11),Setup!$B$10,IF(Setup!$B$9="","",Setup!$B$9)))</f>
        <v/>
      </c>
      <c r="G445" s="15">
        <f>IF(OR(F445="",E445=""),"",ROUND(E445*F445,2))</f>
        <v/>
      </c>
    </row>
    <row r="446">
      <c r="A446" s="12" t="n"/>
      <c r="B446" s="13" t="n"/>
      <c r="C446" s="13" t="n"/>
      <c r="D446" s="13" t="n"/>
      <c r="E446" s="16" t="n"/>
      <c r="F446" s="17">
        <f>IF(OR(A446="",E446=""),"",IF(AND(Setup!$B$10&lt;&gt;"",Setup!$B$11&lt;&gt;"",A446&gt;=Setup!$B$11),Setup!$B$10,IF(Setup!$B$9="","",Setup!$B$9)))</f>
        <v/>
      </c>
      <c r="G446" s="15">
        <f>IF(OR(F446="",E446=""),"",ROUND(E446*F446,2))</f>
        <v/>
      </c>
    </row>
    <row r="447">
      <c r="A447" s="12" t="n"/>
      <c r="B447" s="13" t="n"/>
      <c r="C447" s="13" t="n"/>
      <c r="D447" s="13" t="n"/>
      <c r="E447" s="16" t="n"/>
      <c r="F447" s="17">
        <f>IF(OR(A447="",E447=""),"",IF(AND(Setup!$B$10&lt;&gt;"",Setup!$B$11&lt;&gt;"",A447&gt;=Setup!$B$11),Setup!$B$10,IF(Setup!$B$9="","",Setup!$B$9)))</f>
        <v/>
      </c>
      <c r="G447" s="15">
        <f>IF(OR(F447="",E447=""),"",ROUND(E447*F447,2))</f>
        <v/>
      </c>
    </row>
    <row r="448">
      <c r="A448" s="12" t="n"/>
      <c r="B448" s="13" t="n"/>
      <c r="C448" s="13" t="n"/>
      <c r="D448" s="13" t="n"/>
      <c r="E448" s="16" t="n"/>
      <c r="F448" s="17">
        <f>IF(OR(A448="",E448=""),"",IF(AND(Setup!$B$10&lt;&gt;"",Setup!$B$11&lt;&gt;"",A448&gt;=Setup!$B$11),Setup!$B$10,IF(Setup!$B$9="","",Setup!$B$9)))</f>
        <v/>
      </c>
      <c r="G448" s="15">
        <f>IF(OR(F448="",E448=""),"",ROUND(E448*F448,2))</f>
        <v/>
      </c>
    </row>
    <row r="449">
      <c r="A449" s="12" t="n"/>
      <c r="B449" s="13" t="n"/>
      <c r="C449" s="13" t="n"/>
      <c r="D449" s="13" t="n"/>
      <c r="E449" s="16" t="n"/>
      <c r="F449" s="17">
        <f>IF(OR(A449="",E449=""),"",IF(AND(Setup!$B$10&lt;&gt;"",Setup!$B$11&lt;&gt;"",A449&gt;=Setup!$B$11),Setup!$B$10,IF(Setup!$B$9="","",Setup!$B$9)))</f>
        <v/>
      </c>
      <c r="G449" s="15">
        <f>IF(OR(F449="",E449=""),"",ROUND(E449*F449,2))</f>
        <v/>
      </c>
    </row>
    <row r="450">
      <c r="A450" s="12" t="n"/>
      <c r="B450" s="13" t="n"/>
      <c r="C450" s="13" t="n"/>
      <c r="D450" s="13" t="n"/>
      <c r="E450" s="16" t="n"/>
      <c r="F450" s="17">
        <f>IF(OR(A450="",E450=""),"",IF(AND(Setup!$B$10&lt;&gt;"",Setup!$B$11&lt;&gt;"",A450&gt;=Setup!$B$11),Setup!$B$10,IF(Setup!$B$9="","",Setup!$B$9)))</f>
        <v/>
      </c>
      <c r="G450" s="15">
        <f>IF(OR(F450="",E450=""),"",ROUND(E450*F450,2))</f>
        <v/>
      </c>
    </row>
    <row r="451">
      <c r="A451" s="12" t="n"/>
      <c r="B451" s="13" t="n"/>
      <c r="C451" s="13" t="n"/>
      <c r="D451" s="13" t="n"/>
      <c r="E451" s="16" t="n"/>
      <c r="F451" s="17">
        <f>IF(OR(A451="",E451=""),"",IF(AND(Setup!$B$10&lt;&gt;"",Setup!$B$11&lt;&gt;"",A451&gt;=Setup!$B$11),Setup!$B$10,IF(Setup!$B$9="","",Setup!$B$9)))</f>
        <v/>
      </c>
      <c r="G451" s="15">
        <f>IF(OR(F451="",E451=""),"",ROUND(E451*F451,2))</f>
        <v/>
      </c>
    </row>
    <row r="452">
      <c r="A452" s="12" t="n"/>
      <c r="B452" s="13" t="n"/>
      <c r="C452" s="13" t="n"/>
      <c r="D452" s="13" t="n"/>
      <c r="E452" s="16" t="n"/>
      <c r="F452" s="17">
        <f>IF(OR(A452="",E452=""),"",IF(AND(Setup!$B$10&lt;&gt;"",Setup!$B$11&lt;&gt;"",A452&gt;=Setup!$B$11),Setup!$B$10,IF(Setup!$B$9="","",Setup!$B$9)))</f>
        <v/>
      </c>
      <c r="G452" s="15">
        <f>IF(OR(F452="",E452=""),"",ROUND(E452*F452,2))</f>
        <v/>
      </c>
    </row>
    <row r="453">
      <c r="A453" s="12" t="n"/>
      <c r="B453" s="13" t="n"/>
      <c r="C453" s="13" t="n"/>
      <c r="D453" s="13" t="n"/>
      <c r="E453" s="16" t="n"/>
      <c r="F453" s="17">
        <f>IF(OR(A453="",E453=""),"",IF(AND(Setup!$B$10&lt;&gt;"",Setup!$B$11&lt;&gt;"",A453&gt;=Setup!$B$11),Setup!$B$10,IF(Setup!$B$9="","",Setup!$B$9)))</f>
        <v/>
      </c>
      <c r="G453" s="15">
        <f>IF(OR(F453="",E453=""),"",ROUND(E453*F453,2))</f>
        <v/>
      </c>
    </row>
    <row r="454">
      <c r="A454" s="12" t="n"/>
      <c r="B454" s="13" t="n"/>
      <c r="C454" s="13" t="n"/>
      <c r="D454" s="13" t="n"/>
      <c r="E454" s="16" t="n"/>
      <c r="F454" s="17">
        <f>IF(OR(A454="",E454=""),"",IF(AND(Setup!$B$10&lt;&gt;"",Setup!$B$11&lt;&gt;"",A454&gt;=Setup!$B$11),Setup!$B$10,IF(Setup!$B$9="","",Setup!$B$9)))</f>
        <v/>
      </c>
      <c r="G454" s="15">
        <f>IF(OR(F454="",E454=""),"",ROUND(E454*F454,2))</f>
        <v/>
      </c>
    </row>
    <row r="455">
      <c r="A455" s="12" t="n"/>
      <c r="B455" s="13" t="n"/>
      <c r="C455" s="13" t="n"/>
      <c r="D455" s="13" t="n"/>
      <c r="E455" s="16" t="n"/>
      <c r="F455" s="17">
        <f>IF(OR(A455="",E455=""),"",IF(AND(Setup!$B$10&lt;&gt;"",Setup!$B$11&lt;&gt;"",A455&gt;=Setup!$B$11),Setup!$B$10,IF(Setup!$B$9="","",Setup!$B$9)))</f>
        <v/>
      </c>
      <c r="G455" s="15">
        <f>IF(OR(F455="",E455=""),"",ROUND(E455*F455,2))</f>
        <v/>
      </c>
    </row>
    <row r="456">
      <c r="A456" s="12" t="n"/>
      <c r="B456" s="13" t="n"/>
      <c r="C456" s="13" t="n"/>
      <c r="D456" s="13" t="n"/>
      <c r="E456" s="16" t="n"/>
      <c r="F456" s="17">
        <f>IF(OR(A456="",E456=""),"",IF(AND(Setup!$B$10&lt;&gt;"",Setup!$B$11&lt;&gt;"",A456&gt;=Setup!$B$11),Setup!$B$10,IF(Setup!$B$9="","",Setup!$B$9)))</f>
        <v/>
      </c>
      <c r="G456" s="15">
        <f>IF(OR(F456="",E456=""),"",ROUND(E456*F456,2))</f>
        <v/>
      </c>
    </row>
    <row r="457">
      <c r="A457" s="12" t="n"/>
      <c r="B457" s="13" t="n"/>
      <c r="C457" s="13" t="n"/>
      <c r="D457" s="13" t="n"/>
      <c r="E457" s="16" t="n"/>
      <c r="F457" s="17">
        <f>IF(OR(A457="",E457=""),"",IF(AND(Setup!$B$10&lt;&gt;"",Setup!$B$11&lt;&gt;"",A457&gt;=Setup!$B$11),Setup!$B$10,IF(Setup!$B$9="","",Setup!$B$9)))</f>
        <v/>
      </c>
      <c r="G457" s="15">
        <f>IF(OR(F457="",E457=""),"",ROUND(E457*F457,2))</f>
        <v/>
      </c>
    </row>
    <row r="458">
      <c r="A458" s="12" t="n"/>
      <c r="B458" s="13" t="n"/>
      <c r="C458" s="13" t="n"/>
      <c r="D458" s="13" t="n"/>
      <c r="E458" s="16" t="n"/>
      <c r="F458" s="17">
        <f>IF(OR(A458="",E458=""),"",IF(AND(Setup!$B$10&lt;&gt;"",Setup!$B$11&lt;&gt;"",A458&gt;=Setup!$B$11),Setup!$B$10,IF(Setup!$B$9="","",Setup!$B$9)))</f>
        <v/>
      </c>
      <c r="G458" s="15">
        <f>IF(OR(F458="",E458=""),"",ROUND(E458*F458,2))</f>
        <v/>
      </c>
    </row>
    <row r="459">
      <c r="A459" s="12" t="n"/>
      <c r="B459" s="13" t="n"/>
      <c r="C459" s="13" t="n"/>
      <c r="D459" s="13" t="n"/>
      <c r="E459" s="16" t="n"/>
      <c r="F459" s="17">
        <f>IF(OR(A459="",E459=""),"",IF(AND(Setup!$B$10&lt;&gt;"",Setup!$B$11&lt;&gt;"",A459&gt;=Setup!$B$11),Setup!$B$10,IF(Setup!$B$9="","",Setup!$B$9)))</f>
        <v/>
      </c>
      <c r="G459" s="15">
        <f>IF(OR(F459="",E459=""),"",ROUND(E459*F459,2))</f>
        <v/>
      </c>
    </row>
    <row r="460">
      <c r="A460" s="12" t="n"/>
      <c r="B460" s="13" t="n"/>
      <c r="C460" s="13" t="n"/>
      <c r="D460" s="13" t="n"/>
      <c r="E460" s="16" t="n"/>
      <c r="F460" s="17">
        <f>IF(OR(A460="",E460=""),"",IF(AND(Setup!$B$10&lt;&gt;"",Setup!$B$11&lt;&gt;"",A460&gt;=Setup!$B$11),Setup!$B$10,IF(Setup!$B$9="","",Setup!$B$9)))</f>
        <v/>
      </c>
      <c r="G460" s="15">
        <f>IF(OR(F460="",E460=""),"",ROUND(E460*F460,2))</f>
        <v/>
      </c>
    </row>
    <row r="461">
      <c r="A461" s="12" t="n"/>
      <c r="B461" s="13" t="n"/>
      <c r="C461" s="13" t="n"/>
      <c r="D461" s="13" t="n"/>
      <c r="E461" s="16" t="n"/>
      <c r="F461" s="17">
        <f>IF(OR(A461="",E461=""),"",IF(AND(Setup!$B$10&lt;&gt;"",Setup!$B$11&lt;&gt;"",A461&gt;=Setup!$B$11),Setup!$B$10,IF(Setup!$B$9="","",Setup!$B$9)))</f>
        <v/>
      </c>
      <c r="G461" s="15">
        <f>IF(OR(F461="",E461=""),"",ROUND(E461*F461,2))</f>
        <v/>
      </c>
    </row>
    <row r="462">
      <c r="A462" s="12" t="n"/>
      <c r="B462" s="13" t="n"/>
      <c r="C462" s="13" t="n"/>
      <c r="D462" s="13" t="n"/>
      <c r="E462" s="16" t="n"/>
      <c r="F462" s="17">
        <f>IF(OR(A462="",E462=""),"",IF(AND(Setup!$B$10&lt;&gt;"",Setup!$B$11&lt;&gt;"",A462&gt;=Setup!$B$11),Setup!$B$10,IF(Setup!$B$9="","",Setup!$B$9)))</f>
        <v/>
      </c>
      <c r="G462" s="15">
        <f>IF(OR(F462="",E462=""),"",ROUND(E462*F462,2))</f>
        <v/>
      </c>
    </row>
    <row r="463">
      <c r="A463" s="12" t="n"/>
      <c r="B463" s="13" t="n"/>
      <c r="C463" s="13" t="n"/>
      <c r="D463" s="13" t="n"/>
      <c r="E463" s="16" t="n"/>
      <c r="F463" s="17">
        <f>IF(OR(A463="",E463=""),"",IF(AND(Setup!$B$10&lt;&gt;"",Setup!$B$11&lt;&gt;"",A463&gt;=Setup!$B$11),Setup!$B$10,IF(Setup!$B$9="","",Setup!$B$9)))</f>
        <v/>
      </c>
      <c r="G463" s="15">
        <f>IF(OR(F463="",E463=""),"",ROUND(E463*F463,2))</f>
        <v/>
      </c>
    </row>
    <row r="464">
      <c r="A464" s="12" t="n"/>
      <c r="B464" s="13" t="n"/>
      <c r="C464" s="13" t="n"/>
      <c r="D464" s="13" t="n"/>
      <c r="E464" s="16" t="n"/>
      <c r="F464" s="17">
        <f>IF(OR(A464="",E464=""),"",IF(AND(Setup!$B$10&lt;&gt;"",Setup!$B$11&lt;&gt;"",A464&gt;=Setup!$B$11),Setup!$B$10,IF(Setup!$B$9="","",Setup!$B$9)))</f>
        <v/>
      </c>
      <c r="G464" s="15">
        <f>IF(OR(F464="",E464=""),"",ROUND(E464*F464,2))</f>
        <v/>
      </c>
    </row>
    <row r="465">
      <c r="A465" s="12" t="n"/>
      <c r="B465" s="13" t="n"/>
      <c r="C465" s="13" t="n"/>
      <c r="D465" s="13" t="n"/>
      <c r="E465" s="16" t="n"/>
      <c r="F465" s="17">
        <f>IF(OR(A465="",E465=""),"",IF(AND(Setup!$B$10&lt;&gt;"",Setup!$B$11&lt;&gt;"",A465&gt;=Setup!$B$11),Setup!$B$10,IF(Setup!$B$9="","",Setup!$B$9)))</f>
        <v/>
      </c>
      <c r="G465" s="15">
        <f>IF(OR(F465="",E465=""),"",ROUND(E465*F465,2))</f>
        <v/>
      </c>
    </row>
    <row r="466">
      <c r="A466" s="12" t="n"/>
      <c r="B466" s="13" t="n"/>
      <c r="C466" s="13" t="n"/>
      <c r="D466" s="13" t="n"/>
      <c r="E466" s="16" t="n"/>
      <c r="F466" s="17">
        <f>IF(OR(A466="",E466=""),"",IF(AND(Setup!$B$10&lt;&gt;"",Setup!$B$11&lt;&gt;"",A466&gt;=Setup!$B$11),Setup!$B$10,IF(Setup!$B$9="","",Setup!$B$9)))</f>
        <v/>
      </c>
      <c r="G466" s="15">
        <f>IF(OR(F466="",E466=""),"",ROUND(E466*F466,2))</f>
        <v/>
      </c>
    </row>
    <row r="467">
      <c r="A467" s="12" t="n"/>
      <c r="B467" s="13" t="n"/>
      <c r="C467" s="13" t="n"/>
      <c r="D467" s="13" t="n"/>
      <c r="E467" s="16" t="n"/>
      <c r="F467" s="17">
        <f>IF(OR(A467="",E467=""),"",IF(AND(Setup!$B$10&lt;&gt;"",Setup!$B$11&lt;&gt;"",A467&gt;=Setup!$B$11),Setup!$B$10,IF(Setup!$B$9="","",Setup!$B$9)))</f>
        <v/>
      </c>
      <c r="G467" s="15">
        <f>IF(OR(F467="",E467=""),"",ROUND(E467*F467,2))</f>
        <v/>
      </c>
    </row>
    <row r="468">
      <c r="A468" s="12" t="n"/>
      <c r="B468" s="13" t="n"/>
      <c r="C468" s="13" t="n"/>
      <c r="D468" s="13" t="n"/>
      <c r="E468" s="16" t="n"/>
      <c r="F468" s="17">
        <f>IF(OR(A468="",E468=""),"",IF(AND(Setup!$B$10&lt;&gt;"",Setup!$B$11&lt;&gt;"",A468&gt;=Setup!$B$11),Setup!$B$10,IF(Setup!$B$9="","",Setup!$B$9)))</f>
        <v/>
      </c>
      <c r="G468" s="15">
        <f>IF(OR(F468="",E468=""),"",ROUND(E468*F468,2))</f>
        <v/>
      </c>
    </row>
    <row r="469">
      <c r="A469" s="12" t="n"/>
      <c r="B469" s="13" t="n"/>
      <c r="C469" s="13" t="n"/>
      <c r="D469" s="13" t="n"/>
      <c r="E469" s="16" t="n"/>
      <c r="F469" s="17">
        <f>IF(OR(A469="",E469=""),"",IF(AND(Setup!$B$10&lt;&gt;"",Setup!$B$11&lt;&gt;"",A469&gt;=Setup!$B$11),Setup!$B$10,IF(Setup!$B$9="","",Setup!$B$9)))</f>
        <v/>
      </c>
      <c r="G469" s="15">
        <f>IF(OR(F469="",E469=""),"",ROUND(E469*F469,2))</f>
        <v/>
      </c>
    </row>
    <row r="470">
      <c r="A470" s="12" t="n"/>
      <c r="B470" s="13" t="n"/>
      <c r="C470" s="13" t="n"/>
      <c r="D470" s="13" t="n"/>
      <c r="E470" s="16" t="n"/>
      <c r="F470" s="17">
        <f>IF(OR(A470="",E470=""),"",IF(AND(Setup!$B$10&lt;&gt;"",Setup!$B$11&lt;&gt;"",A470&gt;=Setup!$B$11),Setup!$B$10,IF(Setup!$B$9="","",Setup!$B$9)))</f>
        <v/>
      </c>
      <c r="G470" s="15">
        <f>IF(OR(F470="",E470=""),"",ROUND(E470*F470,2))</f>
        <v/>
      </c>
    </row>
    <row r="471">
      <c r="A471" s="12" t="n"/>
      <c r="B471" s="13" t="n"/>
      <c r="C471" s="13" t="n"/>
      <c r="D471" s="13" t="n"/>
      <c r="E471" s="16" t="n"/>
      <c r="F471" s="17">
        <f>IF(OR(A471="",E471=""),"",IF(AND(Setup!$B$10&lt;&gt;"",Setup!$B$11&lt;&gt;"",A471&gt;=Setup!$B$11),Setup!$B$10,IF(Setup!$B$9="","",Setup!$B$9)))</f>
        <v/>
      </c>
      <c r="G471" s="15">
        <f>IF(OR(F471="",E471=""),"",ROUND(E471*F471,2))</f>
        <v/>
      </c>
    </row>
    <row r="472">
      <c r="A472" s="12" t="n"/>
      <c r="B472" s="13" t="n"/>
      <c r="C472" s="13" t="n"/>
      <c r="D472" s="13" t="n"/>
      <c r="E472" s="16" t="n"/>
      <c r="F472" s="17">
        <f>IF(OR(A472="",E472=""),"",IF(AND(Setup!$B$10&lt;&gt;"",Setup!$B$11&lt;&gt;"",A472&gt;=Setup!$B$11),Setup!$B$10,IF(Setup!$B$9="","",Setup!$B$9)))</f>
        <v/>
      </c>
      <c r="G472" s="15">
        <f>IF(OR(F472="",E472=""),"",ROUND(E472*F472,2))</f>
        <v/>
      </c>
    </row>
    <row r="473">
      <c r="A473" s="12" t="n"/>
      <c r="B473" s="13" t="n"/>
      <c r="C473" s="13" t="n"/>
      <c r="D473" s="13" t="n"/>
      <c r="E473" s="16" t="n"/>
      <c r="F473" s="17">
        <f>IF(OR(A473="",E473=""),"",IF(AND(Setup!$B$10&lt;&gt;"",Setup!$B$11&lt;&gt;"",A473&gt;=Setup!$B$11),Setup!$B$10,IF(Setup!$B$9="","",Setup!$B$9)))</f>
        <v/>
      </c>
      <c r="G473" s="15">
        <f>IF(OR(F473="",E473=""),"",ROUND(E473*F473,2))</f>
        <v/>
      </c>
    </row>
    <row r="474">
      <c r="A474" s="12" t="n"/>
      <c r="B474" s="13" t="n"/>
      <c r="C474" s="13" t="n"/>
      <c r="D474" s="13" t="n"/>
      <c r="E474" s="16" t="n"/>
      <c r="F474" s="17">
        <f>IF(OR(A474="",E474=""),"",IF(AND(Setup!$B$10&lt;&gt;"",Setup!$B$11&lt;&gt;"",A474&gt;=Setup!$B$11),Setup!$B$10,IF(Setup!$B$9="","",Setup!$B$9)))</f>
        <v/>
      </c>
      <c r="G474" s="15">
        <f>IF(OR(F474="",E474=""),"",ROUND(E474*F474,2))</f>
        <v/>
      </c>
    </row>
    <row r="475">
      <c r="A475" s="12" t="n"/>
      <c r="B475" s="13" t="n"/>
      <c r="C475" s="13" t="n"/>
      <c r="D475" s="13" t="n"/>
      <c r="E475" s="16" t="n"/>
      <c r="F475" s="17">
        <f>IF(OR(A475="",E475=""),"",IF(AND(Setup!$B$10&lt;&gt;"",Setup!$B$11&lt;&gt;"",A475&gt;=Setup!$B$11),Setup!$B$10,IF(Setup!$B$9="","",Setup!$B$9)))</f>
        <v/>
      </c>
      <c r="G475" s="15">
        <f>IF(OR(F475="",E475=""),"",ROUND(E475*F475,2))</f>
        <v/>
      </c>
    </row>
    <row r="476">
      <c r="A476" s="12" t="n"/>
      <c r="B476" s="13" t="n"/>
      <c r="C476" s="13" t="n"/>
      <c r="D476" s="13" t="n"/>
      <c r="E476" s="16" t="n"/>
      <c r="F476" s="17">
        <f>IF(OR(A476="",E476=""),"",IF(AND(Setup!$B$10&lt;&gt;"",Setup!$B$11&lt;&gt;"",A476&gt;=Setup!$B$11),Setup!$B$10,IF(Setup!$B$9="","",Setup!$B$9)))</f>
        <v/>
      </c>
      <c r="G476" s="15">
        <f>IF(OR(F476="",E476=""),"",ROUND(E476*F476,2))</f>
        <v/>
      </c>
    </row>
    <row r="477">
      <c r="A477" s="12" t="n"/>
      <c r="B477" s="13" t="n"/>
      <c r="C477" s="13" t="n"/>
      <c r="D477" s="13" t="n"/>
      <c r="E477" s="16" t="n"/>
      <c r="F477" s="17">
        <f>IF(OR(A477="",E477=""),"",IF(AND(Setup!$B$10&lt;&gt;"",Setup!$B$11&lt;&gt;"",A477&gt;=Setup!$B$11),Setup!$B$10,IF(Setup!$B$9="","",Setup!$B$9)))</f>
        <v/>
      </c>
      <c r="G477" s="15">
        <f>IF(OR(F477="",E477=""),"",ROUND(E477*F477,2))</f>
        <v/>
      </c>
    </row>
    <row r="478">
      <c r="A478" s="12" t="n"/>
      <c r="B478" s="13" t="n"/>
      <c r="C478" s="13" t="n"/>
      <c r="D478" s="13" t="n"/>
      <c r="E478" s="16" t="n"/>
      <c r="F478" s="17">
        <f>IF(OR(A478="",E478=""),"",IF(AND(Setup!$B$10&lt;&gt;"",Setup!$B$11&lt;&gt;"",A478&gt;=Setup!$B$11),Setup!$B$10,IF(Setup!$B$9="","",Setup!$B$9)))</f>
        <v/>
      </c>
      <c r="G478" s="15">
        <f>IF(OR(F478="",E478=""),"",ROUND(E478*F478,2))</f>
        <v/>
      </c>
    </row>
    <row r="479">
      <c r="A479" s="12" t="n"/>
      <c r="B479" s="13" t="n"/>
      <c r="C479" s="13" t="n"/>
      <c r="D479" s="13" t="n"/>
      <c r="E479" s="16" t="n"/>
      <c r="F479" s="17">
        <f>IF(OR(A479="",E479=""),"",IF(AND(Setup!$B$10&lt;&gt;"",Setup!$B$11&lt;&gt;"",A479&gt;=Setup!$B$11),Setup!$B$10,IF(Setup!$B$9="","",Setup!$B$9)))</f>
        <v/>
      </c>
      <c r="G479" s="15">
        <f>IF(OR(F479="",E479=""),"",ROUND(E479*F479,2))</f>
        <v/>
      </c>
    </row>
    <row r="480">
      <c r="A480" s="12" t="n"/>
      <c r="B480" s="13" t="n"/>
      <c r="C480" s="13" t="n"/>
      <c r="D480" s="13" t="n"/>
      <c r="E480" s="16" t="n"/>
      <c r="F480" s="17">
        <f>IF(OR(A480="",E480=""),"",IF(AND(Setup!$B$10&lt;&gt;"",Setup!$B$11&lt;&gt;"",A480&gt;=Setup!$B$11),Setup!$B$10,IF(Setup!$B$9="","",Setup!$B$9)))</f>
        <v/>
      </c>
      <c r="G480" s="15">
        <f>IF(OR(F480="",E480=""),"",ROUND(E480*F480,2))</f>
        <v/>
      </c>
    </row>
    <row r="481">
      <c r="A481" s="12" t="n"/>
      <c r="B481" s="13" t="n"/>
      <c r="C481" s="13" t="n"/>
      <c r="D481" s="13" t="n"/>
      <c r="E481" s="16" t="n"/>
      <c r="F481" s="17">
        <f>IF(OR(A481="",E481=""),"",IF(AND(Setup!$B$10&lt;&gt;"",Setup!$B$11&lt;&gt;"",A481&gt;=Setup!$B$11),Setup!$B$10,IF(Setup!$B$9="","",Setup!$B$9)))</f>
        <v/>
      </c>
      <c r="G481" s="15">
        <f>IF(OR(F481="",E481=""),"",ROUND(E481*F481,2))</f>
        <v/>
      </c>
    </row>
    <row r="482">
      <c r="A482" s="12" t="n"/>
      <c r="B482" s="13" t="n"/>
      <c r="C482" s="13" t="n"/>
      <c r="D482" s="13" t="n"/>
      <c r="E482" s="16" t="n"/>
      <c r="F482" s="17">
        <f>IF(OR(A482="",E482=""),"",IF(AND(Setup!$B$10&lt;&gt;"",Setup!$B$11&lt;&gt;"",A482&gt;=Setup!$B$11),Setup!$B$10,IF(Setup!$B$9="","",Setup!$B$9)))</f>
        <v/>
      </c>
      <c r="G482" s="15">
        <f>IF(OR(F482="",E482=""),"",ROUND(E482*F482,2))</f>
        <v/>
      </c>
    </row>
    <row r="483">
      <c r="A483" s="12" t="n"/>
      <c r="B483" s="13" t="n"/>
      <c r="C483" s="13" t="n"/>
      <c r="D483" s="13" t="n"/>
      <c r="E483" s="16" t="n"/>
      <c r="F483" s="17">
        <f>IF(OR(A483="",E483=""),"",IF(AND(Setup!$B$10&lt;&gt;"",Setup!$B$11&lt;&gt;"",A483&gt;=Setup!$B$11),Setup!$B$10,IF(Setup!$B$9="","",Setup!$B$9)))</f>
        <v/>
      </c>
      <c r="G483" s="15">
        <f>IF(OR(F483="",E483=""),"",ROUND(E483*F483,2))</f>
        <v/>
      </c>
    </row>
    <row r="484">
      <c r="A484" s="12" t="n"/>
      <c r="B484" s="13" t="n"/>
      <c r="C484" s="13" t="n"/>
      <c r="D484" s="13" t="n"/>
      <c r="E484" s="16" t="n"/>
      <c r="F484" s="17">
        <f>IF(OR(A484="",E484=""),"",IF(AND(Setup!$B$10&lt;&gt;"",Setup!$B$11&lt;&gt;"",A484&gt;=Setup!$B$11),Setup!$B$10,IF(Setup!$B$9="","",Setup!$B$9)))</f>
        <v/>
      </c>
      <c r="G484" s="15">
        <f>IF(OR(F484="",E484=""),"",ROUND(E484*F484,2))</f>
        <v/>
      </c>
    </row>
    <row r="485">
      <c r="A485" s="12" t="n"/>
      <c r="B485" s="13" t="n"/>
      <c r="C485" s="13" t="n"/>
      <c r="D485" s="13" t="n"/>
      <c r="E485" s="16" t="n"/>
      <c r="F485" s="17">
        <f>IF(OR(A485="",E485=""),"",IF(AND(Setup!$B$10&lt;&gt;"",Setup!$B$11&lt;&gt;"",A485&gt;=Setup!$B$11),Setup!$B$10,IF(Setup!$B$9="","",Setup!$B$9)))</f>
        <v/>
      </c>
      <c r="G485" s="15">
        <f>IF(OR(F485="",E485=""),"",ROUND(E485*F485,2))</f>
        <v/>
      </c>
    </row>
    <row r="486">
      <c r="A486" s="12" t="n"/>
      <c r="B486" s="13" t="n"/>
      <c r="C486" s="13" t="n"/>
      <c r="D486" s="13" t="n"/>
      <c r="E486" s="16" t="n"/>
      <c r="F486" s="17">
        <f>IF(OR(A486="",E486=""),"",IF(AND(Setup!$B$10&lt;&gt;"",Setup!$B$11&lt;&gt;"",A486&gt;=Setup!$B$11),Setup!$B$10,IF(Setup!$B$9="","",Setup!$B$9)))</f>
        <v/>
      </c>
      <c r="G486" s="15">
        <f>IF(OR(F486="",E486=""),"",ROUND(E486*F486,2))</f>
        <v/>
      </c>
    </row>
    <row r="487">
      <c r="A487" s="12" t="n"/>
      <c r="B487" s="13" t="n"/>
      <c r="C487" s="13" t="n"/>
      <c r="D487" s="13" t="n"/>
      <c r="E487" s="16" t="n"/>
      <c r="F487" s="17">
        <f>IF(OR(A487="",E487=""),"",IF(AND(Setup!$B$10&lt;&gt;"",Setup!$B$11&lt;&gt;"",A487&gt;=Setup!$B$11),Setup!$B$10,IF(Setup!$B$9="","",Setup!$B$9)))</f>
        <v/>
      </c>
      <c r="G487" s="15">
        <f>IF(OR(F487="",E487=""),"",ROUND(E487*F487,2))</f>
        <v/>
      </c>
    </row>
    <row r="488">
      <c r="A488" s="12" t="n"/>
      <c r="B488" s="13" t="n"/>
      <c r="C488" s="13" t="n"/>
      <c r="D488" s="13" t="n"/>
      <c r="E488" s="16" t="n"/>
      <c r="F488" s="17">
        <f>IF(OR(A488="",E488=""),"",IF(AND(Setup!$B$10&lt;&gt;"",Setup!$B$11&lt;&gt;"",A488&gt;=Setup!$B$11),Setup!$B$10,IF(Setup!$B$9="","",Setup!$B$9)))</f>
        <v/>
      </c>
      <c r="G488" s="15">
        <f>IF(OR(F488="",E488=""),"",ROUND(E488*F488,2))</f>
        <v/>
      </c>
    </row>
    <row r="489">
      <c r="A489" s="12" t="n"/>
      <c r="B489" s="13" t="n"/>
      <c r="C489" s="13" t="n"/>
      <c r="D489" s="13" t="n"/>
      <c r="E489" s="16" t="n"/>
      <c r="F489" s="17">
        <f>IF(OR(A489="",E489=""),"",IF(AND(Setup!$B$10&lt;&gt;"",Setup!$B$11&lt;&gt;"",A489&gt;=Setup!$B$11),Setup!$B$10,IF(Setup!$B$9="","",Setup!$B$9)))</f>
        <v/>
      </c>
      <c r="G489" s="15">
        <f>IF(OR(F489="",E489=""),"",ROUND(E489*F489,2))</f>
        <v/>
      </c>
    </row>
    <row r="490">
      <c r="A490" s="12" t="n"/>
      <c r="B490" s="13" t="n"/>
      <c r="C490" s="13" t="n"/>
      <c r="D490" s="13" t="n"/>
      <c r="E490" s="16" t="n"/>
      <c r="F490" s="17">
        <f>IF(OR(A490="",E490=""),"",IF(AND(Setup!$B$10&lt;&gt;"",Setup!$B$11&lt;&gt;"",A490&gt;=Setup!$B$11),Setup!$B$10,IF(Setup!$B$9="","",Setup!$B$9)))</f>
        <v/>
      </c>
      <c r="G490" s="15">
        <f>IF(OR(F490="",E490=""),"",ROUND(E490*F490,2))</f>
        <v/>
      </c>
    </row>
    <row r="491">
      <c r="A491" s="12" t="n"/>
      <c r="B491" s="13" t="n"/>
      <c r="C491" s="13" t="n"/>
      <c r="D491" s="13" t="n"/>
      <c r="E491" s="16" t="n"/>
      <c r="F491" s="17">
        <f>IF(OR(A491="",E491=""),"",IF(AND(Setup!$B$10&lt;&gt;"",Setup!$B$11&lt;&gt;"",A491&gt;=Setup!$B$11),Setup!$B$10,IF(Setup!$B$9="","",Setup!$B$9)))</f>
        <v/>
      </c>
      <c r="G491" s="15">
        <f>IF(OR(F491="",E491=""),"",ROUND(E491*F491,2))</f>
        <v/>
      </c>
    </row>
    <row r="492">
      <c r="A492" s="12" t="n"/>
      <c r="B492" s="13" t="n"/>
      <c r="C492" s="13" t="n"/>
      <c r="D492" s="13" t="n"/>
      <c r="E492" s="16" t="n"/>
      <c r="F492" s="17">
        <f>IF(OR(A492="",E492=""),"",IF(AND(Setup!$B$10&lt;&gt;"",Setup!$B$11&lt;&gt;"",A492&gt;=Setup!$B$11),Setup!$B$10,IF(Setup!$B$9="","",Setup!$B$9)))</f>
        <v/>
      </c>
      <c r="G492" s="15">
        <f>IF(OR(F492="",E492=""),"",ROUND(E492*F492,2))</f>
        <v/>
      </c>
    </row>
    <row r="493">
      <c r="A493" s="12" t="n"/>
      <c r="B493" s="13" t="n"/>
      <c r="C493" s="13" t="n"/>
      <c r="D493" s="13" t="n"/>
      <c r="E493" s="16" t="n"/>
      <c r="F493" s="17">
        <f>IF(OR(A493="",E493=""),"",IF(AND(Setup!$B$10&lt;&gt;"",Setup!$B$11&lt;&gt;"",A493&gt;=Setup!$B$11),Setup!$B$10,IF(Setup!$B$9="","",Setup!$B$9)))</f>
        <v/>
      </c>
      <c r="G493" s="15">
        <f>IF(OR(F493="",E493=""),"",ROUND(E493*F493,2))</f>
        <v/>
      </c>
    </row>
    <row r="494">
      <c r="A494" s="12" t="n"/>
      <c r="B494" s="13" t="n"/>
      <c r="C494" s="13" t="n"/>
      <c r="D494" s="13" t="n"/>
      <c r="E494" s="16" t="n"/>
      <c r="F494" s="17">
        <f>IF(OR(A494="",E494=""),"",IF(AND(Setup!$B$10&lt;&gt;"",Setup!$B$11&lt;&gt;"",A494&gt;=Setup!$B$11),Setup!$B$10,IF(Setup!$B$9="","",Setup!$B$9)))</f>
        <v/>
      </c>
      <c r="G494" s="15">
        <f>IF(OR(F494="",E494=""),"",ROUND(E494*F494,2))</f>
        <v/>
      </c>
    </row>
    <row r="495">
      <c r="A495" s="12" t="n"/>
      <c r="B495" s="13" t="n"/>
      <c r="C495" s="13" t="n"/>
      <c r="D495" s="13" t="n"/>
      <c r="E495" s="16" t="n"/>
      <c r="F495" s="17">
        <f>IF(OR(A495="",E495=""),"",IF(AND(Setup!$B$10&lt;&gt;"",Setup!$B$11&lt;&gt;"",A495&gt;=Setup!$B$11),Setup!$B$10,IF(Setup!$B$9="","",Setup!$B$9)))</f>
        <v/>
      </c>
      <c r="G495" s="15">
        <f>IF(OR(F495="",E495=""),"",ROUND(E495*F495,2))</f>
        <v/>
      </c>
    </row>
    <row r="496">
      <c r="A496" s="12" t="n"/>
      <c r="B496" s="13" t="n"/>
      <c r="C496" s="13" t="n"/>
      <c r="D496" s="13" t="n"/>
      <c r="E496" s="16" t="n"/>
      <c r="F496" s="17">
        <f>IF(OR(A496="",E496=""),"",IF(AND(Setup!$B$10&lt;&gt;"",Setup!$B$11&lt;&gt;"",A496&gt;=Setup!$B$11),Setup!$B$10,IF(Setup!$B$9="","",Setup!$B$9)))</f>
        <v/>
      </c>
      <c r="G496" s="15">
        <f>IF(OR(F496="",E496=""),"",ROUND(E496*F496,2))</f>
        <v/>
      </c>
    </row>
    <row r="497">
      <c r="A497" s="12" t="n"/>
      <c r="B497" s="13" t="n"/>
      <c r="C497" s="13" t="n"/>
      <c r="D497" s="13" t="n"/>
      <c r="E497" s="16" t="n"/>
      <c r="F497" s="17">
        <f>IF(OR(A497="",E497=""),"",IF(AND(Setup!$B$10&lt;&gt;"",Setup!$B$11&lt;&gt;"",A497&gt;=Setup!$B$11),Setup!$B$10,IF(Setup!$B$9="","",Setup!$B$9)))</f>
        <v/>
      </c>
      <c r="G497" s="15">
        <f>IF(OR(F497="",E497=""),"",ROUND(E497*F497,2))</f>
        <v/>
      </c>
    </row>
    <row r="498">
      <c r="A498" s="12" t="n"/>
      <c r="B498" s="13" t="n"/>
      <c r="C498" s="13" t="n"/>
      <c r="D498" s="13" t="n"/>
      <c r="E498" s="16" t="n"/>
      <c r="F498" s="17">
        <f>IF(OR(A498="",E498=""),"",IF(AND(Setup!$B$10&lt;&gt;"",Setup!$B$11&lt;&gt;"",A498&gt;=Setup!$B$11),Setup!$B$10,IF(Setup!$B$9="","",Setup!$B$9)))</f>
        <v/>
      </c>
      <c r="G498" s="15">
        <f>IF(OR(F498="",E498=""),"",ROUND(E498*F498,2))</f>
        <v/>
      </c>
    </row>
    <row r="499">
      <c r="A499" s="12" t="n"/>
      <c r="B499" s="13" t="n"/>
      <c r="C499" s="13" t="n"/>
      <c r="D499" s="13" t="n"/>
      <c r="E499" s="16" t="n"/>
      <c r="F499" s="17">
        <f>IF(OR(A499="",E499=""),"",IF(AND(Setup!$B$10&lt;&gt;"",Setup!$B$11&lt;&gt;"",A499&gt;=Setup!$B$11),Setup!$B$10,IF(Setup!$B$9="","",Setup!$B$9)))</f>
        <v/>
      </c>
      <c r="G499" s="15">
        <f>IF(OR(F499="",E499=""),"",ROUND(E499*F499,2))</f>
        <v/>
      </c>
    </row>
    <row r="500">
      <c r="A500" s="12" t="n"/>
      <c r="B500" s="13" t="n"/>
      <c r="C500" s="13" t="n"/>
      <c r="D500" s="13" t="n"/>
      <c r="E500" s="16" t="n"/>
      <c r="F500" s="17">
        <f>IF(OR(A500="",E500=""),"",IF(AND(Setup!$B$10&lt;&gt;"",Setup!$B$11&lt;&gt;"",A500&gt;=Setup!$B$11),Setup!$B$10,IF(Setup!$B$9="","",Setup!$B$9)))</f>
        <v/>
      </c>
      <c r="G500" s="15">
        <f>IF(OR(F500="",E500=""),"",ROUND(E500*F500,2))</f>
        <v/>
      </c>
    </row>
    <row r="501">
      <c r="A501" s="12" t="n"/>
      <c r="B501" s="13" t="n"/>
      <c r="C501" s="13" t="n"/>
      <c r="D501" s="13" t="n"/>
      <c r="E501" s="16" t="n"/>
      <c r="F501" s="17">
        <f>IF(OR(A501="",E501=""),"",IF(AND(Setup!$B$10&lt;&gt;"",Setup!$B$11&lt;&gt;"",A501&gt;=Setup!$B$11),Setup!$B$10,IF(Setup!$B$9="","",Setup!$B$9)))</f>
        <v/>
      </c>
      <c r="G501" s="15">
        <f>IF(OR(F501="",E501=""),"",ROUND(E501*F501,2))</f>
        <v/>
      </c>
    </row>
    <row r="502">
      <c r="A502" s="12" t="n"/>
      <c r="B502" s="13" t="n"/>
      <c r="C502" s="13" t="n"/>
      <c r="D502" s="13" t="n"/>
      <c r="E502" s="16" t="n"/>
      <c r="F502" s="17">
        <f>IF(OR(A502="",E502=""),"",IF(AND(Setup!$B$10&lt;&gt;"",Setup!$B$11&lt;&gt;"",A502&gt;=Setup!$B$11),Setup!$B$10,IF(Setup!$B$9="","",Setup!$B$9)))</f>
        <v/>
      </c>
      <c r="G502" s="15">
        <f>IF(OR(F502="",E502=""),"",ROUND(E502*F502,2))</f>
        <v/>
      </c>
    </row>
    <row r="503">
      <c r="A503" s="12" t="n"/>
      <c r="B503" s="13" t="n"/>
      <c r="C503" s="13" t="n"/>
      <c r="D503" s="13" t="n"/>
      <c r="E503" s="16" t="n"/>
      <c r="F503" s="17">
        <f>IF(OR(A503="",E503=""),"",IF(AND(Setup!$B$10&lt;&gt;"",Setup!$B$11&lt;&gt;"",A503&gt;=Setup!$B$11),Setup!$B$10,IF(Setup!$B$9="","",Setup!$B$9)))</f>
        <v/>
      </c>
      <c r="G503" s="15">
        <f>IF(OR(F503="",E503=""),"",ROUND(E503*F503,2))</f>
        <v/>
      </c>
    </row>
    <row r="504">
      <c r="A504" s="12" t="n"/>
      <c r="B504" s="13" t="n"/>
      <c r="C504" s="13" t="n"/>
      <c r="D504" s="13" t="n"/>
      <c r="E504" s="16" t="n"/>
      <c r="F504" s="17">
        <f>IF(OR(A504="",E504=""),"",IF(AND(Setup!$B$10&lt;&gt;"",Setup!$B$11&lt;&gt;"",A504&gt;=Setup!$B$11),Setup!$B$10,IF(Setup!$B$9="","",Setup!$B$9)))</f>
        <v/>
      </c>
      <c r="G504" s="15">
        <f>IF(OR(F504="",E504=""),"",ROUND(E504*F504,2))</f>
        <v/>
      </c>
    </row>
  </sheetData>
  <autoFilter ref="A4:G504"/>
  <pageMargins left="0.75" right="0.75" top="1" bottom="1" header="0.5" footer="0.5"/>
</worksheet>
</file>

<file path=xl/worksheets/sheet6.xml><?xml version="1.0" encoding="utf-8"?>
<worksheet xmlns="http://schemas.openxmlformats.org/spreadsheetml/2006/main">
  <sheetPr>
    <tabColor rgb="008FA9C4"/>
    <outlinePr summaryBelow="1" summaryRight="1"/>
    <pageSetUpPr/>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5" customWidth="1" min="2" max="2"/>
    <col width="14" customWidth="1" min="3" max="3"/>
    <col width="14" customWidth="1" min="4" max="4"/>
    <col width="12" customWidth="1" min="5" max="5"/>
    <col width="15" customWidth="1" min="6" max="6"/>
    <col width="15" customWidth="1" min="7" max="7"/>
    <col width="14" customWidth="1" min="8" max="8"/>
  </cols>
  <sheetData>
    <row r="1">
      <c r="A1" s="1" t="inlineStr">
        <is>
          <t>Monthly Summary</t>
        </is>
      </c>
    </row>
    <row r="2">
      <c r="A2" s="2" t="inlineStr">
        <is>
          <t>Calculated from the other tabs. Nothing to type here.</t>
        </is>
      </c>
    </row>
    <row r="4" ht="32" customHeight="1">
      <c r="A4" s="11" t="inlineStr">
        <is>
          <t>Month</t>
        </is>
      </c>
      <c r="B4" s="11" t="inlineStr">
        <is>
          <t>Business income</t>
        </is>
      </c>
      <c r="C4" s="11" t="inlineStr">
        <is>
          <t>Expenses</t>
        </is>
      </c>
      <c r="D4" s="11" t="inlineStr">
        <is>
          <t>Profit</t>
        </is>
      </c>
      <c r="E4" s="11" t="inlineStr">
        <is>
          <t>Business miles</t>
        </is>
      </c>
      <c r="F4" s="11" t="inlineStr">
        <is>
          <t>Contractor payments</t>
        </is>
      </c>
      <c r="G4" s="11" t="inlineStr">
        <is>
          <t>Equipment purchases</t>
        </is>
      </c>
      <c r="H4" s="11" t="inlineStr">
        <is>
          <t>Owner draws</t>
        </is>
      </c>
    </row>
    <row r="5">
      <c r="A5" s="18">
        <f>DATE(YEAR(Setup!$B$6),MONTH(Setup!$B$6)+0,1)</f>
        <v/>
      </c>
      <c r="B5" s="19">
        <f>SUMIFS(Income!$G$5:$G$504,Income!$A$5:$A$504,"&gt;="&amp;DATE(YEAR(Setup!$B$6),MONTH(Setup!$B$6)+0,1),Income!$A$5:$A$504,"&lt;"&amp;DATE(YEAR(Setup!$B$6),MONTH(Setup!$B$6)+1,1))</f>
        <v/>
      </c>
      <c r="C5" s="19">
        <f>SUMIFS(Expenses!$H$5:$H$504,Expenses!$A$5:$A$504,"&gt;="&amp;DATE(YEAR(Setup!$B$6),MONTH(Setup!$B$6)+0,1),Expenses!$A$5:$A$504,"&lt;"&amp;DATE(YEAR(Setup!$B$6),MONTH(Setup!$B$6)+1,1))</f>
        <v/>
      </c>
      <c r="D5" s="19">
        <f>B5-C5</f>
        <v/>
      </c>
      <c r="E5" s="20">
        <f>SUMIFS('Mileage Log'!$E$5:$E$504,'Mileage Log'!$A$5:$A$504,"&gt;="&amp;DATE(YEAR(Setup!$B$6),MONTH(Setup!$B$6)+0,1),'Mileage Log'!$A$5:$A$504,"&lt;"&amp;DATE(YEAR(Setup!$B$6),MONTH(Setup!$B$6)+1,1))</f>
        <v/>
      </c>
      <c r="F5" s="19">
        <f>SUMIFS(Expenses!$E$5:$E$504,Expenses!$A$5:$A$504,"&gt;="&amp;DATE(YEAR(Setup!$B$6),MONTH(Setup!$B$6)+0,1),Expenses!$A$5:$A$504,"&lt;"&amp;DATE(YEAR(Setup!$B$6),MONTH(Setup!$B$6)+1,1),Expenses!$D$5:$D$504,"Contract labor (line 11)")</f>
        <v/>
      </c>
      <c r="G5" s="19">
        <f>SUMIFS(Expenses!$E$5:$E$504,Expenses!$A$5:$A$504,"&gt;="&amp;DATE(YEAR(Setup!$B$6),MONTH(Setup!$B$6)+0,1),Expenses!$A$5:$A$504,"&lt;"&amp;DATE(YEAR(Setup!$B$6),MONTH(Setup!$B$6)+1,1),Expenses!$D$5:$D$504,"Equipment or other capital purchase (line 13)")</f>
        <v/>
      </c>
      <c r="H5" s="19">
        <f>SUMIFS(Expenses!$E$5:$E$504,Expenses!$A$5:$A$504,"&gt;="&amp;DATE(YEAR(Setup!$B$6),MONTH(Setup!$B$6)+0,1),Expenses!$A$5:$A$504,"&lt;"&amp;DATE(YEAR(Setup!$B$6),MONTH(Setup!$B$6)+1,1),Expenses!$D$5:$D$504,"Owner draw or personal (not deductible)")</f>
        <v/>
      </c>
    </row>
    <row r="6">
      <c r="A6" s="18">
        <f>DATE(YEAR(Setup!$B$6),MONTH(Setup!$B$6)+1,1)</f>
        <v/>
      </c>
      <c r="B6" s="19">
        <f>SUMIFS(Income!$G$5:$G$504,Income!$A$5:$A$504,"&gt;="&amp;DATE(YEAR(Setup!$B$6),MONTH(Setup!$B$6)+1,1),Income!$A$5:$A$504,"&lt;"&amp;DATE(YEAR(Setup!$B$6),MONTH(Setup!$B$6)+2,1))</f>
        <v/>
      </c>
      <c r="C6" s="19">
        <f>SUMIFS(Expenses!$H$5:$H$504,Expenses!$A$5:$A$504,"&gt;="&amp;DATE(YEAR(Setup!$B$6),MONTH(Setup!$B$6)+1,1),Expenses!$A$5:$A$504,"&lt;"&amp;DATE(YEAR(Setup!$B$6),MONTH(Setup!$B$6)+2,1))</f>
        <v/>
      </c>
      <c r="D6" s="19">
        <f>B6-C6</f>
        <v/>
      </c>
      <c r="E6" s="20">
        <f>SUMIFS('Mileage Log'!$E$5:$E$504,'Mileage Log'!$A$5:$A$504,"&gt;="&amp;DATE(YEAR(Setup!$B$6),MONTH(Setup!$B$6)+1,1),'Mileage Log'!$A$5:$A$504,"&lt;"&amp;DATE(YEAR(Setup!$B$6),MONTH(Setup!$B$6)+2,1))</f>
        <v/>
      </c>
      <c r="F6" s="19">
        <f>SUMIFS(Expenses!$E$5:$E$504,Expenses!$A$5:$A$504,"&gt;="&amp;DATE(YEAR(Setup!$B$6),MONTH(Setup!$B$6)+1,1),Expenses!$A$5:$A$504,"&lt;"&amp;DATE(YEAR(Setup!$B$6),MONTH(Setup!$B$6)+2,1),Expenses!$D$5:$D$504,"Contract labor (line 11)")</f>
        <v/>
      </c>
      <c r="G6" s="19">
        <f>SUMIFS(Expenses!$E$5:$E$504,Expenses!$A$5:$A$504,"&gt;="&amp;DATE(YEAR(Setup!$B$6),MONTH(Setup!$B$6)+1,1),Expenses!$A$5:$A$504,"&lt;"&amp;DATE(YEAR(Setup!$B$6),MONTH(Setup!$B$6)+2,1),Expenses!$D$5:$D$504,"Equipment or other capital purchase (line 13)")</f>
        <v/>
      </c>
      <c r="H6" s="19">
        <f>SUMIFS(Expenses!$E$5:$E$504,Expenses!$A$5:$A$504,"&gt;="&amp;DATE(YEAR(Setup!$B$6),MONTH(Setup!$B$6)+1,1),Expenses!$A$5:$A$504,"&lt;"&amp;DATE(YEAR(Setup!$B$6),MONTH(Setup!$B$6)+2,1),Expenses!$D$5:$D$504,"Owner draw or personal (not deductible)")</f>
        <v/>
      </c>
    </row>
    <row r="7">
      <c r="A7" s="18">
        <f>DATE(YEAR(Setup!$B$6),MONTH(Setup!$B$6)+2,1)</f>
        <v/>
      </c>
      <c r="B7" s="19">
        <f>SUMIFS(Income!$G$5:$G$504,Income!$A$5:$A$504,"&gt;="&amp;DATE(YEAR(Setup!$B$6),MONTH(Setup!$B$6)+2,1),Income!$A$5:$A$504,"&lt;"&amp;DATE(YEAR(Setup!$B$6),MONTH(Setup!$B$6)+3,1))</f>
        <v/>
      </c>
      <c r="C7" s="19">
        <f>SUMIFS(Expenses!$H$5:$H$504,Expenses!$A$5:$A$504,"&gt;="&amp;DATE(YEAR(Setup!$B$6),MONTH(Setup!$B$6)+2,1),Expenses!$A$5:$A$504,"&lt;"&amp;DATE(YEAR(Setup!$B$6),MONTH(Setup!$B$6)+3,1))</f>
        <v/>
      </c>
      <c r="D7" s="19">
        <f>B7-C7</f>
        <v/>
      </c>
      <c r="E7" s="20">
        <f>SUMIFS('Mileage Log'!$E$5:$E$504,'Mileage Log'!$A$5:$A$504,"&gt;="&amp;DATE(YEAR(Setup!$B$6),MONTH(Setup!$B$6)+2,1),'Mileage Log'!$A$5:$A$504,"&lt;"&amp;DATE(YEAR(Setup!$B$6),MONTH(Setup!$B$6)+3,1))</f>
        <v/>
      </c>
      <c r="F7" s="19">
        <f>SUMIFS(Expenses!$E$5:$E$504,Expenses!$A$5:$A$504,"&gt;="&amp;DATE(YEAR(Setup!$B$6),MONTH(Setup!$B$6)+2,1),Expenses!$A$5:$A$504,"&lt;"&amp;DATE(YEAR(Setup!$B$6),MONTH(Setup!$B$6)+3,1),Expenses!$D$5:$D$504,"Contract labor (line 11)")</f>
        <v/>
      </c>
      <c r="G7" s="19">
        <f>SUMIFS(Expenses!$E$5:$E$504,Expenses!$A$5:$A$504,"&gt;="&amp;DATE(YEAR(Setup!$B$6),MONTH(Setup!$B$6)+2,1),Expenses!$A$5:$A$504,"&lt;"&amp;DATE(YEAR(Setup!$B$6),MONTH(Setup!$B$6)+3,1),Expenses!$D$5:$D$504,"Equipment or other capital purchase (line 13)")</f>
        <v/>
      </c>
      <c r="H7" s="19">
        <f>SUMIFS(Expenses!$E$5:$E$504,Expenses!$A$5:$A$504,"&gt;="&amp;DATE(YEAR(Setup!$B$6),MONTH(Setup!$B$6)+2,1),Expenses!$A$5:$A$504,"&lt;"&amp;DATE(YEAR(Setup!$B$6),MONTH(Setup!$B$6)+3,1),Expenses!$D$5:$D$504,"Owner draw or personal (not deductible)")</f>
        <v/>
      </c>
    </row>
    <row r="8">
      <c r="A8" s="18">
        <f>DATE(YEAR(Setup!$B$6),MONTH(Setup!$B$6)+3,1)</f>
        <v/>
      </c>
      <c r="B8" s="19">
        <f>SUMIFS(Income!$G$5:$G$504,Income!$A$5:$A$504,"&gt;="&amp;DATE(YEAR(Setup!$B$6),MONTH(Setup!$B$6)+3,1),Income!$A$5:$A$504,"&lt;"&amp;DATE(YEAR(Setup!$B$6),MONTH(Setup!$B$6)+4,1))</f>
        <v/>
      </c>
      <c r="C8" s="19">
        <f>SUMIFS(Expenses!$H$5:$H$504,Expenses!$A$5:$A$504,"&gt;="&amp;DATE(YEAR(Setup!$B$6),MONTH(Setup!$B$6)+3,1),Expenses!$A$5:$A$504,"&lt;"&amp;DATE(YEAR(Setup!$B$6),MONTH(Setup!$B$6)+4,1))</f>
        <v/>
      </c>
      <c r="D8" s="19">
        <f>B8-C8</f>
        <v/>
      </c>
      <c r="E8" s="20">
        <f>SUMIFS('Mileage Log'!$E$5:$E$504,'Mileage Log'!$A$5:$A$504,"&gt;="&amp;DATE(YEAR(Setup!$B$6),MONTH(Setup!$B$6)+3,1),'Mileage Log'!$A$5:$A$504,"&lt;"&amp;DATE(YEAR(Setup!$B$6),MONTH(Setup!$B$6)+4,1))</f>
        <v/>
      </c>
      <c r="F8" s="19">
        <f>SUMIFS(Expenses!$E$5:$E$504,Expenses!$A$5:$A$504,"&gt;="&amp;DATE(YEAR(Setup!$B$6),MONTH(Setup!$B$6)+3,1),Expenses!$A$5:$A$504,"&lt;"&amp;DATE(YEAR(Setup!$B$6),MONTH(Setup!$B$6)+4,1),Expenses!$D$5:$D$504,"Contract labor (line 11)")</f>
        <v/>
      </c>
      <c r="G8" s="19">
        <f>SUMIFS(Expenses!$E$5:$E$504,Expenses!$A$5:$A$504,"&gt;="&amp;DATE(YEAR(Setup!$B$6),MONTH(Setup!$B$6)+3,1),Expenses!$A$5:$A$504,"&lt;"&amp;DATE(YEAR(Setup!$B$6),MONTH(Setup!$B$6)+4,1),Expenses!$D$5:$D$504,"Equipment or other capital purchase (line 13)")</f>
        <v/>
      </c>
      <c r="H8" s="19">
        <f>SUMIFS(Expenses!$E$5:$E$504,Expenses!$A$5:$A$504,"&gt;="&amp;DATE(YEAR(Setup!$B$6),MONTH(Setup!$B$6)+3,1),Expenses!$A$5:$A$504,"&lt;"&amp;DATE(YEAR(Setup!$B$6),MONTH(Setup!$B$6)+4,1),Expenses!$D$5:$D$504,"Owner draw or personal (not deductible)")</f>
        <v/>
      </c>
    </row>
    <row r="9">
      <c r="A9" s="18">
        <f>DATE(YEAR(Setup!$B$6),MONTH(Setup!$B$6)+4,1)</f>
        <v/>
      </c>
      <c r="B9" s="19">
        <f>SUMIFS(Income!$G$5:$G$504,Income!$A$5:$A$504,"&gt;="&amp;DATE(YEAR(Setup!$B$6),MONTH(Setup!$B$6)+4,1),Income!$A$5:$A$504,"&lt;"&amp;DATE(YEAR(Setup!$B$6),MONTH(Setup!$B$6)+5,1))</f>
        <v/>
      </c>
      <c r="C9" s="19">
        <f>SUMIFS(Expenses!$H$5:$H$504,Expenses!$A$5:$A$504,"&gt;="&amp;DATE(YEAR(Setup!$B$6),MONTH(Setup!$B$6)+4,1),Expenses!$A$5:$A$504,"&lt;"&amp;DATE(YEAR(Setup!$B$6),MONTH(Setup!$B$6)+5,1))</f>
        <v/>
      </c>
      <c r="D9" s="19">
        <f>B9-C9</f>
        <v/>
      </c>
      <c r="E9" s="20">
        <f>SUMIFS('Mileage Log'!$E$5:$E$504,'Mileage Log'!$A$5:$A$504,"&gt;="&amp;DATE(YEAR(Setup!$B$6),MONTH(Setup!$B$6)+4,1),'Mileage Log'!$A$5:$A$504,"&lt;"&amp;DATE(YEAR(Setup!$B$6),MONTH(Setup!$B$6)+5,1))</f>
        <v/>
      </c>
      <c r="F9" s="19">
        <f>SUMIFS(Expenses!$E$5:$E$504,Expenses!$A$5:$A$504,"&gt;="&amp;DATE(YEAR(Setup!$B$6),MONTH(Setup!$B$6)+4,1),Expenses!$A$5:$A$504,"&lt;"&amp;DATE(YEAR(Setup!$B$6),MONTH(Setup!$B$6)+5,1),Expenses!$D$5:$D$504,"Contract labor (line 11)")</f>
        <v/>
      </c>
      <c r="G9" s="19">
        <f>SUMIFS(Expenses!$E$5:$E$504,Expenses!$A$5:$A$504,"&gt;="&amp;DATE(YEAR(Setup!$B$6),MONTH(Setup!$B$6)+4,1),Expenses!$A$5:$A$504,"&lt;"&amp;DATE(YEAR(Setup!$B$6),MONTH(Setup!$B$6)+5,1),Expenses!$D$5:$D$504,"Equipment or other capital purchase (line 13)")</f>
        <v/>
      </c>
      <c r="H9" s="19">
        <f>SUMIFS(Expenses!$E$5:$E$504,Expenses!$A$5:$A$504,"&gt;="&amp;DATE(YEAR(Setup!$B$6),MONTH(Setup!$B$6)+4,1),Expenses!$A$5:$A$504,"&lt;"&amp;DATE(YEAR(Setup!$B$6),MONTH(Setup!$B$6)+5,1),Expenses!$D$5:$D$504,"Owner draw or personal (not deductible)")</f>
        <v/>
      </c>
    </row>
    <row r="10">
      <c r="A10" s="18">
        <f>DATE(YEAR(Setup!$B$6),MONTH(Setup!$B$6)+5,1)</f>
        <v/>
      </c>
      <c r="B10" s="19">
        <f>SUMIFS(Income!$G$5:$G$504,Income!$A$5:$A$504,"&gt;="&amp;DATE(YEAR(Setup!$B$6),MONTH(Setup!$B$6)+5,1),Income!$A$5:$A$504,"&lt;"&amp;DATE(YEAR(Setup!$B$6),MONTH(Setup!$B$6)+6,1))</f>
        <v/>
      </c>
      <c r="C10" s="19">
        <f>SUMIFS(Expenses!$H$5:$H$504,Expenses!$A$5:$A$504,"&gt;="&amp;DATE(YEAR(Setup!$B$6),MONTH(Setup!$B$6)+5,1),Expenses!$A$5:$A$504,"&lt;"&amp;DATE(YEAR(Setup!$B$6),MONTH(Setup!$B$6)+6,1))</f>
        <v/>
      </c>
      <c r="D10" s="19">
        <f>B10-C10</f>
        <v/>
      </c>
      <c r="E10" s="20">
        <f>SUMIFS('Mileage Log'!$E$5:$E$504,'Mileage Log'!$A$5:$A$504,"&gt;="&amp;DATE(YEAR(Setup!$B$6),MONTH(Setup!$B$6)+5,1),'Mileage Log'!$A$5:$A$504,"&lt;"&amp;DATE(YEAR(Setup!$B$6),MONTH(Setup!$B$6)+6,1))</f>
        <v/>
      </c>
      <c r="F10" s="19">
        <f>SUMIFS(Expenses!$E$5:$E$504,Expenses!$A$5:$A$504,"&gt;="&amp;DATE(YEAR(Setup!$B$6),MONTH(Setup!$B$6)+5,1),Expenses!$A$5:$A$504,"&lt;"&amp;DATE(YEAR(Setup!$B$6),MONTH(Setup!$B$6)+6,1),Expenses!$D$5:$D$504,"Contract labor (line 11)")</f>
        <v/>
      </c>
      <c r="G10" s="19">
        <f>SUMIFS(Expenses!$E$5:$E$504,Expenses!$A$5:$A$504,"&gt;="&amp;DATE(YEAR(Setup!$B$6),MONTH(Setup!$B$6)+5,1),Expenses!$A$5:$A$504,"&lt;"&amp;DATE(YEAR(Setup!$B$6),MONTH(Setup!$B$6)+6,1),Expenses!$D$5:$D$504,"Equipment or other capital purchase (line 13)")</f>
        <v/>
      </c>
      <c r="H10" s="19">
        <f>SUMIFS(Expenses!$E$5:$E$504,Expenses!$A$5:$A$504,"&gt;="&amp;DATE(YEAR(Setup!$B$6),MONTH(Setup!$B$6)+5,1),Expenses!$A$5:$A$504,"&lt;"&amp;DATE(YEAR(Setup!$B$6),MONTH(Setup!$B$6)+6,1),Expenses!$D$5:$D$504,"Owner draw or personal (not deductible)")</f>
        <v/>
      </c>
    </row>
    <row r="11">
      <c r="A11" s="18">
        <f>DATE(YEAR(Setup!$B$6),MONTH(Setup!$B$6)+6,1)</f>
        <v/>
      </c>
      <c r="B11" s="19">
        <f>SUMIFS(Income!$G$5:$G$504,Income!$A$5:$A$504,"&gt;="&amp;DATE(YEAR(Setup!$B$6),MONTH(Setup!$B$6)+6,1),Income!$A$5:$A$504,"&lt;"&amp;DATE(YEAR(Setup!$B$6),MONTH(Setup!$B$6)+7,1))</f>
        <v/>
      </c>
      <c r="C11" s="19">
        <f>SUMIFS(Expenses!$H$5:$H$504,Expenses!$A$5:$A$504,"&gt;="&amp;DATE(YEAR(Setup!$B$6),MONTH(Setup!$B$6)+6,1),Expenses!$A$5:$A$504,"&lt;"&amp;DATE(YEAR(Setup!$B$6),MONTH(Setup!$B$6)+7,1))</f>
        <v/>
      </c>
      <c r="D11" s="19">
        <f>B11-C11</f>
        <v/>
      </c>
      <c r="E11" s="20">
        <f>SUMIFS('Mileage Log'!$E$5:$E$504,'Mileage Log'!$A$5:$A$504,"&gt;="&amp;DATE(YEAR(Setup!$B$6),MONTH(Setup!$B$6)+6,1),'Mileage Log'!$A$5:$A$504,"&lt;"&amp;DATE(YEAR(Setup!$B$6),MONTH(Setup!$B$6)+7,1))</f>
        <v/>
      </c>
      <c r="F11" s="19">
        <f>SUMIFS(Expenses!$E$5:$E$504,Expenses!$A$5:$A$504,"&gt;="&amp;DATE(YEAR(Setup!$B$6),MONTH(Setup!$B$6)+6,1),Expenses!$A$5:$A$504,"&lt;"&amp;DATE(YEAR(Setup!$B$6),MONTH(Setup!$B$6)+7,1),Expenses!$D$5:$D$504,"Contract labor (line 11)")</f>
        <v/>
      </c>
      <c r="G11" s="19">
        <f>SUMIFS(Expenses!$E$5:$E$504,Expenses!$A$5:$A$504,"&gt;="&amp;DATE(YEAR(Setup!$B$6),MONTH(Setup!$B$6)+6,1),Expenses!$A$5:$A$504,"&lt;"&amp;DATE(YEAR(Setup!$B$6),MONTH(Setup!$B$6)+7,1),Expenses!$D$5:$D$504,"Equipment or other capital purchase (line 13)")</f>
        <v/>
      </c>
      <c r="H11" s="19">
        <f>SUMIFS(Expenses!$E$5:$E$504,Expenses!$A$5:$A$504,"&gt;="&amp;DATE(YEAR(Setup!$B$6),MONTH(Setup!$B$6)+6,1),Expenses!$A$5:$A$504,"&lt;"&amp;DATE(YEAR(Setup!$B$6),MONTH(Setup!$B$6)+7,1),Expenses!$D$5:$D$504,"Owner draw or personal (not deductible)")</f>
        <v/>
      </c>
    </row>
    <row r="12">
      <c r="A12" s="18">
        <f>DATE(YEAR(Setup!$B$6),MONTH(Setup!$B$6)+7,1)</f>
        <v/>
      </c>
      <c r="B12" s="19">
        <f>SUMIFS(Income!$G$5:$G$504,Income!$A$5:$A$504,"&gt;="&amp;DATE(YEAR(Setup!$B$6),MONTH(Setup!$B$6)+7,1),Income!$A$5:$A$504,"&lt;"&amp;DATE(YEAR(Setup!$B$6),MONTH(Setup!$B$6)+8,1))</f>
        <v/>
      </c>
      <c r="C12" s="19">
        <f>SUMIFS(Expenses!$H$5:$H$504,Expenses!$A$5:$A$504,"&gt;="&amp;DATE(YEAR(Setup!$B$6),MONTH(Setup!$B$6)+7,1),Expenses!$A$5:$A$504,"&lt;"&amp;DATE(YEAR(Setup!$B$6),MONTH(Setup!$B$6)+8,1))</f>
        <v/>
      </c>
      <c r="D12" s="19">
        <f>B12-C12</f>
        <v/>
      </c>
      <c r="E12" s="20">
        <f>SUMIFS('Mileage Log'!$E$5:$E$504,'Mileage Log'!$A$5:$A$504,"&gt;="&amp;DATE(YEAR(Setup!$B$6),MONTH(Setup!$B$6)+7,1),'Mileage Log'!$A$5:$A$504,"&lt;"&amp;DATE(YEAR(Setup!$B$6),MONTH(Setup!$B$6)+8,1))</f>
        <v/>
      </c>
      <c r="F12" s="19">
        <f>SUMIFS(Expenses!$E$5:$E$504,Expenses!$A$5:$A$504,"&gt;="&amp;DATE(YEAR(Setup!$B$6),MONTH(Setup!$B$6)+7,1),Expenses!$A$5:$A$504,"&lt;"&amp;DATE(YEAR(Setup!$B$6),MONTH(Setup!$B$6)+8,1),Expenses!$D$5:$D$504,"Contract labor (line 11)")</f>
        <v/>
      </c>
      <c r="G12" s="19">
        <f>SUMIFS(Expenses!$E$5:$E$504,Expenses!$A$5:$A$504,"&gt;="&amp;DATE(YEAR(Setup!$B$6),MONTH(Setup!$B$6)+7,1),Expenses!$A$5:$A$504,"&lt;"&amp;DATE(YEAR(Setup!$B$6),MONTH(Setup!$B$6)+8,1),Expenses!$D$5:$D$504,"Equipment or other capital purchase (line 13)")</f>
        <v/>
      </c>
      <c r="H12" s="19">
        <f>SUMIFS(Expenses!$E$5:$E$504,Expenses!$A$5:$A$504,"&gt;="&amp;DATE(YEAR(Setup!$B$6),MONTH(Setup!$B$6)+7,1),Expenses!$A$5:$A$504,"&lt;"&amp;DATE(YEAR(Setup!$B$6),MONTH(Setup!$B$6)+8,1),Expenses!$D$5:$D$504,"Owner draw or personal (not deductible)")</f>
        <v/>
      </c>
    </row>
    <row r="13">
      <c r="A13" s="18">
        <f>DATE(YEAR(Setup!$B$6),MONTH(Setup!$B$6)+8,1)</f>
        <v/>
      </c>
      <c r="B13" s="19">
        <f>SUMIFS(Income!$G$5:$G$504,Income!$A$5:$A$504,"&gt;="&amp;DATE(YEAR(Setup!$B$6),MONTH(Setup!$B$6)+8,1),Income!$A$5:$A$504,"&lt;"&amp;DATE(YEAR(Setup!$B$6),MONTH(Setup!$B$6)+9,1))</f>
        <v/>
      </c>
      <c r="C13" s="19">
        <f>SUMIFS(Expenses!$H$5:$H$504,Expenses!$A$5:$A$504,"&gt;="&amp;DATE(YEAR(Setup!$B$6),MONTH(Setup!$B$6)+8,1),Expenses!$A$5:$A$504,"&lt;"&amp;DATE(YEAR(Setup!$B$6),MONTH(Setup!$B$6)+9,1))</f>
        <v/>
      </c>
      <c r="D13" s="19">
        <f>B13-C13</f>
        <v/>
      </c>
      <c r="E13" s="20">
        <f>SUMIFS('Mileage Log'!$E$5:$E$504,'Mileage Log'!$A$5:$A$504,"&gt;="&amp;DATE(YEAR(Setup!$B$6),MONTH(Setup!$B$6)+8,1),'Mileage Log'!$A$5:$A$504,"&lt;"&amp;DATE(YEAR(Setup!$B$6),MONTH(Setup!$B$6)+9,1))</f>
        <v/>
      </c>
      <c r="F13" s="19">
        <f>SUMIFS(Expenses!$E$5:$E$504,Expenses!$A$5:$A$504,"&gt;="&amp;DATE(YEAR(Setup!$B$6),MONTH(Setup!$B$6)+8,1),Expenses!$A$5:$A$504,"&lt;"&amp;DATE(YEAR(Setup!$B$6),MONTH(Setup!$B$6)+9,1),Expenses!$D$5:$D$504,"Contract labor (line 11)")</f>
        <v/>
      </c>
      <c r="G13" s="19">
        <f>SUMIFS(Expenses!$E$5:$E$504,Expenses!$A$5:$A$504,"&gt;="&amp;DATE(YEAR(Setup!$B$6),MONTH(Setup!$B$6)+8,1),Expenses!$A$5:$A$504,"&lt;"&amp;DATE(YEAR(Setup!$B$6),MONTH(Setup!$B$6)+9,1),Expenses!$D$5:$D$504,"Equipment or other capital purchase (line 13)")</f>
        <v/>
      </c>
      <c r="H13" s="19">
        <f>SUMIFS(Expenses!$E$5:$E$504,Expenses!$A$5:$A$504,"&gt;="&amp;DATE(YEAR(Setup!$B$6),MONTH(Setup!$B$6)+8,1),Expenses!$A$5:$A$504,"&lt;"&amp;DATE(YEAR(Setup!$B$6),MONTH(Setup!$B$6)+9,1),Expenses!$D$5:$D$504,"Owner draw or personal (not deductible)")</f>
        <v/>
      </c>
    </row>
    <row r="14">
      <c r="A14" s="18">
        <f>DATE(YEAR(Setup!$B$6),MONTH(Setup!$B$6)+9,1)</f>
        <v/>
      </c>
      <c r="B14" s="19">
        <f>SUMIFS(Income!$G$5:$G$504,Income!$A$5:$A$504,"&gt;="&amp;DATE(YEAR(Setup!$B$6),MONTH(Setup!$B$6)+9,1),Income!$A$5:$A$504,"&lt;"&amp;DATE(YEAR(Setup!$B$6),MONTH(Setup!$B$6)+10,1))</f>
        <v/>
      </c>
      <c r="C14" s="19">
        <f>SUMIFS(Expenses!$H$5:$H$504,Expenses!$A$5:$A$504,"&gt;="&amp;DATE(YEAR(Setup!$B$6),MONTH(Setup!$B$6)+9,1),Expenses!$A$5:$A$504,"&lt;"&amp;DATE(YEAR(Setup!$B$6),MONTH(Setup!$B$6)+10,1))</f>
        <v/>
      </c>
      <c r="D14" s="19">
        <f>B14-C14</f>
        <v/>
      </c>
      <c r="E14" s="20">
        <f>SUMIFS('Mileage Log'!$E$5:$E$504,'Mileage Log'!$A$5:$A$504,"&gt;="&amp;DATE(YEAR(Setup!$B$6),MONTH(Setup!$B$6)+9,1),'Mileage Log'!$A$5:$A$504,"&lt;"&amp;DATE(YEAR(Setup!$B$6),MONTH(Setup!$B$6)+10,1))</f>
        <v/>
      </c>
      <c r="F14" s="19">
        <f>SUMIFS(Expenses!$E$5:$E$504,Expenses!$A$5:$A$504,"&gt;="&amp;DATE(YEAR(Setup!$B$6),MONTH(Setup!$B$6)+9,1),Expenses!$A$5:$A$504,"&lt;"&amp;DATE(YEAR(Setup!$B$6),MONTH(Setup!$B$6)+10,1),Expenses!$D$5:$D$504,"Contract labor (line 11)")</f>
        <v/>
      </c>
      <c r="G14" s="19">
        <f>SUMIFS(Expenses!$E$5:$E$504,Expenses!$A$5:$A$504,"&gt;="&amp;DATE(YEAR(Setup!$B$6),MONTH(Setup!$B$6)+9,1),Expenses!$A$5:$A$504,"&lt;"&amp;DATE(YEAR(Setup!$B$6),MONTH(Setup!$B$6)+10,1),Expenses!$D$5:$D$504,"Equipment or other capital purchase (line 13)")</f>
        <v/>
      </c>
      <c r="H14" s="19">
        <f>SUMIFS(Expenses!$E$5:$E$504,Expenses!$A$5:$A$504,"&gt;="&amp;DATE(YEAR(Setup!$B$6),MONTH(Setup!$B$6)+9,1),Expenses!$A$5:$A$504,"&lt;"&amp;DATE(YEAR(Setup!$B$6),MONTH(Setup!$B$6)+10,1),Expenses!$D$5:$D$504,"Owner draw or personal (not deductible)")</f>
        <v/>
      </c>
    </row>
    <row r="15">
      <c r="A15" s="18">
        <f>DATE(YEAR(Setup!$B$6),MONTH(Setup!$B$6)+10,1)</f>
        <v/>
      </c>
      <c r="B15" s="19">
        <f>SUMIFS(Income!$G$5:$G$504,Income!$A$5:$A$504,"&gt;="&amp;DATE(YEAR(Setup!$B$6),MONTH(Setup!$B$6)+10,1),Income!$A$5:$A$504,"&lt;"&amp;DATE(YEAR(Setup!$B$6),MONTH(Setup!$B$6)+11,1))</f>
        <v/>
      </c>
      <c r="C15" s="19">
        <f>SUMIFS(Expenses!$H$5:$H$504,Expenses!$A$5:$A$504,"&gt;="&amp;DATE(YEAR(Setup!$B$6),MONTH(Setup!$B$6)+10,1),Expenses!$A$5:$A$504,"&lt;"&amp;DATE(YEAR(Setup!$B$6),MONTH(Setup!$B$6)+11,1))</f>
        <v/>
      </c>
      <c r="D15" s="19">
        <f>B15-C15</f>
        <v/>
      </c>
      <c r="E15" s="20">
        <f>SUMIFS('Mileage Log'!$E$5:$E$504,'Mileage Log'!$A$5:$A$504,"&gt;="&amp;DATE(YEAR(Setup!$B$6),MONTH(Setup!$B$6)+10,1),'Mileage Log'!$A$5:$A$504,"&lt;"&amp;DATE(YEAR(Setup!$B$6),MONTH(Setup!$B$6)+11,1))</f>
        <v/>
      </c>
      <c r="F15" s="19">
        <f>SUMIFS(Expenses!$E$5:$E$504,Expenses!$A$5:$A$504,"&gt;="&amp;DATE(YEAR(Setup!$B$6),MONTH(Setup!$B$6)+10,1),Expenses!$A$5:$A$504,"&lt;"&amp;DATE(YEAR(Setup!$B$6),MONTH(Setup!$B$6)+11,1),Expenses!$D$5:$D$504,"Contract labor (line 11)")</f>
        <v/>
      </c>
      <c r="G15" s="19">
        <f>SUMIFS(Expenses!$E$5:$E$504,Expenses!$A$5:$A$504,"&gt;="&amp;DATE(YEAR(Setup!$B$6),MONTH(Setup!$B$6)+10,1),Expenses!$A$5:$A$504,"&lt;"&amp;DATE(YEAR(Setup!$B$6),MONTH(Setup!$B$6)+11,1),Expenses!$D$5:$D$504,"Equipment or other capital purchase (line 13)")</f>
        <v/>
      </c>
      <c r="H15" s="19">
        <f>SUMIFS(Expenses!$E$5:$E$504,Expenses!$A$5:$A$504,"&gt;="&amp;DATE(YEAR(Setup!$B$6),MONTH(Setup!$B$6)+10,1),Expenses!$A$5:$A$504,"&lt;"&amp;DATE(YEAR(Setup!$B$6),MONTH(Setup!$B$6)+11,1),Expenses!$D$5:$D$504,"Owner draw or personal (not deductible)")</f>
        <v/>
      </c>
    </row>
    <row r="16">
      <c r="A16" s="18">
        <f>DATE(YEAR(Setup!$B$6),MONTH(Setup!$B$6)+11,1)</f>
        <v/>
      </c>
      <c r="B16" s="19">
        <f>SUMIFS(Income!$G$5:$G$504,Income!$A$5:$A$504,"&gt;="&amp;DATE(YEAR(Setup!$B$6),MONTH(Setup!$B$6)+11,1),Income!$A$5:$A$504,"&lt;"&amp;DATE(YEAR(Setup!$B$6),MONTH(Setup!$B$6)+12,1))</f>
        <v/>
      </c>
      <c r="C16" s="19">
        <f>SUMIFS(Expenses!$H$5:$H$504,Expenses!$A$5:$A$504,"&gt;="&amp;DATE(YEAR(Setup!$B$6),MONTH(Setup!$B$6)+11,1),Expenses!$A$5:$A$504,"&lt;"&amp;DATE(YEAR(Setup!$B$6),MONTH(Setup!$B$6)+12,1))</f>
        <v/>
      </c>
      <c r="D16" s="19">
        <f>B16-C16</f>
        <v/>
      </c>
      <c r="E16" s="20">
        <f>SUMIFS('Mileage Log'!$E$5:$E$504,'Mileage Log'!$A$5:$A$504,"&gt;="&amp;DATE(YEAR(Setup!$B$6),MONTH(Setup!$B$6)+11,1),'Mileage Log'!$A$5:$A$504,"&lt;"&amp;DATE(YEAR(Setup!$B$6),MONTH(Setup!$B$6)+12,1))</f>
        <v/>
      </c>
      <c r="F16" s="19">
        <f>SUMIFS(Expenses!$E$5:$E$504,Expenses!$A$5:$A$504,"&gt;="&amp;DATE(YEAR(Setup!$B$6),MONTH(Setup!$B$6)+11,1),Expenses!$A$5:$A$504,"&lt;"&amp;DATE(YEAR(Setup!$B$6),MONTH(Setup!$B$6)+12,1),Expenses!$D$5:$D$504,"Contract labor (line 11)")</f>
        <v/>
      </c>
      <c r="G16" s="19">
        <f>SUMIFS(Expenses!$E$5:$E$504,Expenses!$A$5:$A$504,"&gt;="&amp;DATE(YEAR(Setup!$B$6),MONTH(Setup!$B$6)+11,1),Expenses!$A$5:$A$504,"&lt;"&amp;DATE(YEAR(Setup!$B$6),MONTH(Setup!$B$6)+12,1),Expenses!$D$5:$D$504,"Equipment or other capital purchase (line 13)")</f>
        <v/>
      </c>
      <c r="H16" s="19">
        <f>SUMIFS(Expenses!$E$5:$E$504,Expenses!$A$5:$A$504,"&gt;="&amp;DATE(YEAR(Setup!$B$6),MONTH(Setup!$B$6)+11,1),Expenses!$A$5:$A$504,"&lt;"&amp;DATE(YEAR(Setup!$B$6),MONTH(Setup!$B$6)+12,1),Expenses!$D$5:$D$504,"Owner draw or personal (not deductible)")</f>
        <v/>
      </c>
    </row>
    <row r="17">
      <c r="A17" s="21" t="inlineStr">
        <is>
          <t>Year total</t>
        </is>
      </c>
      <c r="B17" s="22">
        <f>SUM(B5:B16)</f>
        <v/>
      </c>
      <c r="C17" s="22">
        <f>SUM(C5:C16)</f>
        <v/>
      </c>
      <c r="D17" s="22">
        <f>SUM(D5:D16)</f>
        <v/>
      </c>
      <c r="E17" s="23">
        <f>SUM(E5:E16)</f>
        <v/>
      </c>
      <c r="F17" s="22">
        <f>SUM(F5:F16)</f>
        <v/>
      </c>
      <c r="G17" s="22">
        <f>SUM(G5:G16)</f>
        <v/>
      </c>
      <c r="H17" s="22">
        <f>SUM(H5:H16)</f>
        <v/>
      </c>
    </row>
    <row r="19">
      <c r="A19" s="2" t="inlineStr">
        <is>
          <t>Profit here is before the mileage deduction, the 50% meals limit, depreciation and home office. See the Year-End (Schedule C) tab for the tax view.</t>
        </is>
      </c>
    </row>
    <row r="20">
      <c r="A20" s="2" t="inlineStr">
        <is>
          <t>Contractor payments are already inside Expenses. Equipment and owner draws are not: they are shown so you can see where the cash went.</t>
        </is>
      </c>
    </row>
  </sheetData>
  <pageMargins left="0.75" right="0.75" top="1" bottom="1" header="0.5" footer="0.5"/>
</worksheet>
</file>

<file path=xl/worksheets/sheet7.xml><?xml version="1.0" encoding="utf-8"?>
<worksheet xmlns="http://schemas.openxmlformats.org/spreadsheetml/2006/main">
  <sheetPr>
    <tabColor rgb="008FA9C4"/>
    <outlinePr summaryBelow="1" summaryRight="1"/>
    <pageSetUpPr/>
  </sheetPr>
  <dimension ref="A1:E6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48" customWidth="1" min="2" max="2"/>
    <col width="16" customWidth="1" min="3" max="3"/>
    <col width="16" customWidth="1" min="4" max="4"/>
    <col width="70" customWidth="1" min="5" max="5"/>
  </cols>
  <sheetData>
    <row r="1">
      <c r="A1" s="1" t="inlineStr">
        <is>
          <t>Year-End (Schedule C)</t>
        </is>
      </c>
    </row>
    <row r="2">
      <c r="A2" s="2" t="inlineStr">
        <is>
          <t>Your year, totalled by Schedule C line. Hand this tab to your tax preparer.</t>
        </is>
      </c>
    </row>
    <row r="4" ht="32" customHeight="1">
      <c r="A4" s="11" t="inlineStr">
        <is>
          <t>Line</t>
        </is>
      </c>
      <c r="B4" s="11" t="inlineStr">
        <is>
          <t>Category</t>
        </is>
      </c>
      <c r="C4" s="11" t="inlineStr">
        <is>
          <t>Total recorded</t>
        </is>
      </c>
      <c r="D4" s="11" t="inlineStr">
        <is>
          <t>Amount to claim</t>
        </is>
      </c>
      <c r="E4" s="11" t="inlineStr">
        <is>
          <t>What goes here</t>
        </is>
      </c>
    </row>
    <row r="5">
      <c r="A5" s="24" t="n"/>
      <c r="B5" s="25" t="inlineStr">
        <is>
          <t>Income</t>
        </is>
      </c>
      <c r="C5" s="19" t="n"/>
      <c r="D5" s="19" t="n"/>
      <c r="E5" s="26" t="n"/>
    </row>
    <row r="6">
      <c r="A6" s="24" t="inlineStr">
        <is>
          <t>1</t>
        </is>
      </c>
      <c r="B6" s="24" t="inlineStr">
        <is>
          <t>Gross receipts or sales (line 1)</t>
        </is>
      </c>
      <c r="C6" s="19">
        <f>SUMIFS(Income!$F$5:$F$504,Income!$E$5:$E$504,B6)</f>
        <v/>
      </c>
      <c r="D6" s="19">
        <f>C6</f>
        <v/>
      </c>
      <c r="E6" s="26" t="inlineStr">
        <is>
          <t>Money you earned from customers, before any sales tax you collect. Include amounts reported to you on Forms 1099-NEC and 1099-K. If your state imposes sales tax on you as the seller, include it here and deduct it on line 23.</t>
        </is>
      </c>
    </row>
    <row r="7">
      <c r="A7" s="24" t="inlineStr">
        <is>
          <t>6</t>
        </is>
      </c>
      <c r="B7" s="24" t="inlineStr">
        <is>
          <t>Other business income (line 6)</t>
        </is>
      </c>
      <c r="C7" s="19">
        <f>SUMIFS(Income!$F$5:$F$504,Income!$E$5:$E$504,B7)</f>
        <v/>
      </c>
      <c r="D7" s="19">
        <f>C7</f>
        <v/>
      </c>
      <c r="E7" s="26" t="inlineStr">
        <is>
          <t>Business income that is not a sale, e.g. a referral fee, a recovered bad debt, or interest on business accounts.</t>
        </is>
      </c>
    </row>
    <row r="8">
      <c r="A8" s="24" t="n"/>
      <c r="B8" s="24" t="inlineStr">
        <is>
          <t>Owner contribution (not income)</t>
        </is>
      </c>
      <c r="C8" s="19">
        <f>SUMIFS(Income!$F$5:$F$504,Income!$E$5:$E$504,B8)</f>
        <v/>
      </c>
      <c r="D8" s="19" t="n">
        <v>0</v>
      </c>
      <c r="E8" s="26" t="inlineStr">
        <is>
          <t>Money you put into the business yourself.</t>
        </is>
      </c>
    </row>
    <row r="9">
      <c r="A9" s="24" t="n"/>
      <c r="B9" s="24" t="inlineStr">
        <is>
          <t>Loan received (not income)</t>
        </is>
      </c>
      <c r="C9" s="19">
        <f>SUMIFS(Income!$F$5:$F$504,Income!$E$5:$E$504,B9)</f>
        <v/>
      </c>
      <c r="D9" s="19" t="n">
        <v>0</v>
      </c>
      <c r="E9" s="26" t="inlineStr">
        <is>
          <t>Loan money coming in. You repay it, so it is not income.</t>
        </is>
      </c>
    </row>
    <row r="10">
      <c r="A10" s="24" t="inlineStr">
        <is>
          <t>7</t>
        </is>
      </c>
      <c r="B10" s="27" t="inlineStr">
        <is>
          <t>Gross income</t>
        </is>
      </c>
      <c r="C10" s="19" t="n"/>
      <c r="D10" s="28">
        <f>D6+D7</f>
        <v/>
      </c>
      <c r="E10" s="26" t="n"/>
    </row>
    <row r="11">
      <c r="A11" s="24" t="n"/>
      <c r="B11" s="24" t="n"/>
      <c r="C11" s="19" t="n"/>
      <c r="D11" s="19" t="n"/>
      <c r="E11" s="26" t="n"/>
    </row>
    <row r="12">
      <c r="A12" s="24" t="n"/>
      <c r="B12" s="25" t="inlineStr">
        <is>
          <t>Expenses</t>
        </is>
      </c>
      <c r="C12" s="19" t="n"/>
      <c r="D12" s="19" t="n"/>
      <c r="E12" s="26" t="n"/>
    </row>
    <row r="13">
      <c r="A13" s="24" t="inlineStr">
        <is>
          <t>8</t>
        </is>
      </c>
      <c r="B13" s="24" t="inlineStr">
        <is>
          <t>Advertising (line 8)</t>
        </is>
      </c>
      <c r="C13" s="19">
        <f>SUMIFS(Expenses!$E$5:$E$504,Expenses!$D$5:$D$504,B13)</f>
        <v/>
      </c>
      <c r="D13" s="19">
        <f>C13</f>
        <v/>
      </c>
      <c r="E13" s="26" t="inlineStr">
        <is>
          <t>Ads, sponsorships, promotional materials, website and social ads.</t>
        </is>
      </c>
    </row>
    <row r="14">
      <c r="A14" s="24" t="inlineStr">
        <is>
          <t>9</t>
        </is>
      </c>
      <c r="B14" s="24" t="inlineStr">
        <is>
          <t>Car and truck: actual costs (line 9)</t>
        </is>
      </c>
      <c r="C14" s="19">
        <f>SUMIFS(Expenses!$E$5:$E$504,Expenses!$D$5:$D$504,B14)</f>
        <v/>
      </c>
      <c r="D14" s="19">
        <f>IF(Setup!$B$8="Actual expenses",C14,0)</f>
        <v/>
      </c>
      <c r="E14" s="26" t="inlineStr">
        <is>
          <t>Gas, repairs, insurance, registration for a vehicle used for business. Only claimed if you use the actual expense method.</t>
        </is>
      </c>
    </row>
    <row r="15">
      <c r="A15" s="24" t="inlineStr">
        <is>
          <t>9</t>
        </is>
      </c>
      <c r="B15" s="24" t="inlineStr">
        <is>
          <t>Car and truck: parking and tolls (line 9)</t>
        </is>
      </c>
      <c r="C15" s="19">
        <f>SUMIFS(Expenses!$E$5:$E$504,Expenses!$D$5:$D$504,B15)</f>
        <v/>
      </c>
      <c r="D15" s="19">
        <f>C15</f>
        <v/>
      </c>
      <c r="E15" s="26" t="inlineStr">
        <is>
          <t>Business parking and tolls. Claimable under either vehicle method.</t>
        </is>
      </c>
    </row>
    <row r="16">
      <c r="A16" s="24" t="inlineStr">
        <is>
          <t>10</t>
        </is>
      </c>
      <c r="B16" s="24" t="inlineStr">
        <is>
          <t>Commissions and fees (line 10)</t>
        </is>
      </c>
      <c r="C16" s="19">
        <f>SUMIFS(Expenses!$E$5:$E$504,Expenses!$D$5:$D$504,B16)</f>
        <v/>
      </c>
      <c r="D16" s="19">
        <f>C16</f>
        <v/>
      </c>
      <c r="E16" s="26" t="inlineStr">
        <is>
          <t>Commissions you pay, platform fees and payment processing fees.</t>
        </is>
      </c>
    </row>
    <row r="17">
      <c r="A17" s="24" t="inlineStr">
        <is>
          <t>11</t>
        </is>
      </c>
      <c r="B17" s="24" t="inlineStr">
        <is>
          <t>Contract labor (line 11)</t>
        </is>
      </c>
      <c r="C17" s="19">
        <f>SUMIFS(Expenses!$E$5:$E$504,Expenses!$D$5:$D$504,B17)</f>
        <v/>
      </c>
      <c r="D17" s="19">
        <f>C17</f>
        <v/>
      </c>
      <c r="E17" s="26" t="inlineStr">
        <is>
          <t>Freelancers and independent contractors you pay (not employees). Check the 1099-NEC box on the Year-End tab.</t>
        </is>
      </c>
    </row>
    <row r="18">
      <c r="A18" s="24" t="inlineStr">
        <is>
          <t>15</t>
        </is>
      </c>
      <c r="B18" s="24" t="inlineStr">
        <is>
          <t>Insurance (other than health) (line 15)</t>
        </is>
      </c>
      <c r="C18" s="19">
        <f>SUMIFS(Expenses!$E$5:$E$504,Expenses!$D$5:$D$504,B18)</f>
        <v/>
      </c>
      <c r="D18" s="19">
        <f>C18</f>
        <v/>
      </c>
      <c r="E18" s="26" t="inlineStr">
        <is>
          <t>Business liability, professional and property insurance.</t>
        </is>
      </c>
    </row>
    <row r="19">
      <c r="A19" s="24" t="inlineStr">
        <is>
          <t>16b</t>
        </is>
      </c>
      <c r="B19" s="24" t="inlineStr">
        <is>
          <t>Interest (other) (line 16b)</t>
        </is>
      </c>
      <c r="C19" s="19">
        <f>SUMIFS(Expenses!$E$5:$E$504,Expenses!$D$5:$D$504,B19)</f>
        <v/>
      </c>
      <c r="D19" s="19">
        <f>C19</f>
        <v/>
      </c>
      <c r="E19" s="26" t="inlineStr">
        <is>
          <t>Interest on business loans and business credit cards.</t>
        </is>
      </c>
    </row>
    <row r="20">
      <c r="A20" s="24" t="inlineStr">
        <is>
          <t>17</t>
        </is>
      </c>
      <c r="B20" s="24" t="inlineStr">
        <is>
          <t>Legal and professional services (line 17)</t>
        </is>
      </c>
      <c r="C20" s="19">
        <f>SUMIFS(Expenses!$E$5:$E$504,Expenses!$D$5:$D$504,B20)</f>
        <v/>
      </c>
      <c r="D20" s="19">
        <f>C20</f>
        <v/>
      </c>
      <c r="E20" s="26" t="inlineStr">
        <is>
          <t>Accountant, bookkeeper, tax preparer and attorney fees.</t>
        </is>
      </c>
    </row>
    <row r="21">
      <c r="A21" s="24" t="inlineStr">
        <is>
          <t>18</t>
        </is>
      </c>
      <c r="B21" s="24" t="inlineStr">
        <is>
          <t>Office expense (line 18)</t>
        </is>
      </c>
      <c r="C21" s="19">
        <f>SUMIFS(Expenses!$E$5:$E$504,Expenses!$D$5:$D$504,B21)</f>
        <v/>
      </c>
      <c r="D21" s="19">
        <f>C21</f>
        <v/>
      </c>
      <c r="E21" s="26" t="inlineStr">
        <is>
          <t>Software subscriptions, postage, small office items.</t>
        </is>
      </c>
    </row>
    <row r="22">
      <c r="A22" s="24" t="inlineStr">
        <is>
          <t>20a</t>
        </is>
      </c>
      <c r="B22" s="24" t="inlineStr">
        <is>
          <t>Rent or lease: vehicles, machinery, equipment (line 20a)</t>
        </is>
      </c>
      <c r="C22" s="19">
        <f>SUMIFS(Expenses!$E$5:$E$504,Expenses!$D$5:$D$504,B22)</f>
        <v/>
      </c>
      <c r="D22" s="19">
        <f>C22</f>
        <v/>
      </c>
      <c r="E22" s="26" t="inlineStr">
        <is>
          <t>Leased vehicles, rented equipment.</t>
        </is>
      </c>
    </row>
    <row r="23">
      <c r="A23" s="24" t="inlineStr">
        <is>
          <t>20b</t>
        </is>
      </c>
      <c r="B23" s="24" t="inlineStr">
        <is>
          <t>Rent or lease: other business property (line 20b)</t>
        </is>
      </c>
      <c r="C23" s="19">
        <f>SUMIFS(Expenses!$E$5:$E$504,Expenses!$D$5:$D$504,B23)</f>
        <v/>
      </c>
      <c r="D23" s="19">
        <f>C23</f>
        <v/>
      </c>
      <c r="E23" s="26" t="inlineStr">
        <is>
          <t>Office, studio, shop or coworking rent (not your home).</t>
        </is>
      </c>
    </row>
    <row r="24">
      <c r="A24" s="24" t="inlineStr">
        <is>
          <t>21</t>
        </is>
      </c>
      <c r="B24" s="24" t="inlineStr">
        <is>
          <t>Repairs and maintenance (line 21)</t>
        </is>
      </c>
      <c r="C24" s="19">
        <f>SUMIFS(Expenses!$E$5:$E$504,Expenses!$D$5:$D$504,B24)</f>
        <v/>
      </c>
      <c r="D24" s="19">
        <f>C24</f>
        <v/>
      </c>
      <c r="E24" s="26" t="inlineStr">
        <is>
          <t>Repairs to business equipment or premises.</t>
        </is>
      </c>
    </row>
    <row r="25">
      <c r="A25" s="24" t="inlineStr">
        <is>
          <t>22</t>
        </is>
      </c>
      <c r="B25" s="24" t="inlineStr">
        <is>
          <t>Supplies (line 22)</t>
        </is>
      </c>
      <c r="C25" s="19">
        <f>SUMIFS(Expenses!$E$5:$E$504,Expenses!$D$5:$D$504,B25)</f>
        <v/>
      </c>
      <c r="D25" s="19">
        <f>C25</f>
        <v/>
      </c>
      <c r="E25" s="26" t="inlineStr">
        <is>
          <t>Materials and supplies used up in the business.</t>
        </is>
      </c>
    </row>
    <row r="26">
      <c r="A26" s="24" t="inlineStr">
        <is>
          <t>23</t>
        </is>
      </c>
      <c r="B26" s="24" t="inlineStr">
        <is>
          <t>Taxes and licenses (line 23)</t>
        </is>
      </c>
      <c r="C26" s="19">
        <f>SUMIFS(Expenses!$E$5:$E$504,Expenses!$D$5:$D$504,B26)</f>
        <v/>
      </c>
      <c r="D26" s="19">
        <f>C26</f>
        <v/>
      </c>
      <c r="E26" s="26" t="inlineStr">
        <is>
          <t>Business licenses, permits, payroll taxes you pay as an employer. Not federal income tax.</t>
        </is>
      </c>
    </row>
    <row r="27">
      <c r="A27" s="24" t="inlineStr">
        <is>
          <t>24a</t>
        </is>
      </c>
      <c r="B27" s="24" t="inlineStr">
        <is>
          <t>Travel (line 24a)</t>
        </is>
      </c>
      <c r="C27" s="19">
        <f>SUMIFS(Expenses!$E$5:$E$504,Expenses!$D$5:$D$504,B27)</f>
        <v/>
      </c>
      <c r="D27" s="19">
        <f>C27</f>
        <v/>
      </c>
      <c r="E27" s="26" t="inlineStr">
        <is>
          <t>Airfare, hotels, rideshares and transit on business trips away from home.</t>
        </is>
      </c>
    </row>
    <row r="28">
      <c r="A28" s="24" t="inlineStr">
        <is>
          <t>24b</t>
        </is>
      </c>
      <c r="B28" s="24" t="inlineStr">
        <is>
          <t>Meals (50% deductible) (line 24b)</t>
        </is>
      </c>
      <c r="C28" s="19">
        <f>SUMIFS(Expenses!$E$5:$E$504,Expenses!$D$5:$D$504,B28)</f>
        <v/>
      </c>
      <c r="D28" s="19">
        <f>ROUND(C28*0.5,2)</f>
        <v/>
      </c>
      <c r="E28" s="26" t="inlineStr">
        <is>
          <t>Business meals with clients or while traveling. Log the full amount; the Year-End tab claims 50%.</t>
        </is>
      </c>
    </row>
    <row r="29">
      <c r="A29" s="24" t="inlineStr">
        <is>
          <t>25</t>
        </is>
      </c>
      <c r="B29" s="24" t="inlineStr">
        <is>
          <t>Utilities (line 25)</t>
        </is>
      </c>
      <c r="C29" s="19">
        <f>SUMIFS(Expenses!$E$5:$E$504,Expenses!$D$5:$D$504,B29)</f>
        <v/>
      </c>
      <c r="D29" s="19">
        <f>C29</f>
        <v/>
      </c>
      <c r="E29" s="26" t="inlineStr">
        <is>
          <t>Phone, internet and electricity for business premises.</t>
        </is>
      </c>
    </row>
    <row r="30">
      <c r="A30" s="24" t="inlineStr">
        <is>
          <t>26</t>
        </is>
      </c>
      <c r="B30" s="24" t="inlineStr">
        <is>
          <t>Wages (line 26)</t>
        </is>
      </c>
      <c r="C30" s="19">
        <f>SUMIFS(Expenses!$E$5:$E$504,Expenses!$D$5:$D$504,B30)</f>
        <v/>
      </c>
      <c r="D30" s="19">
        <f>C30</f>
        <v/>
      </c>
      <c r="E30" s="26" t="inlineStr">
        <is>
          <t>Employee pay (gross wages). Not payments to yourself.</t>
        </is>
      </c>
    </row>
    <row r="31">
      <c r="A31" s="24" t="inlineStr">
        <is>
          <t>27b</t>
        </is>
      </c>
      <c r="B31" s="24" t="inlineStr">
        <is>
          <t>Other expenses (line 27b)</t>
        </is>
      </c>
      <c r="C31" s="19">
        <f>SUMIFS(Expenses!$E$5:$E$504,Expenses!$D$5:$D$504,B31)</f>
        <v/>
      </c>
      <c r="D31" s="19">
        <f>C31</f>
        <v/>
      </c>
      <c r="E31" s="26" t="inlineStr">
        <is>
          <t>Bank fees, education, dues and memberships, anything that fits no line above. Describe them on Part V.</t>
        </is>
      </c>
    </row>
    <row r="32">
      <c r="A32" s="24" t="inlineStr">
        <is>
          <t>9</t>
        </is>
      </c>
      <c r="B32" s="24" t="inlineStr">
        <is>
          <t>Car and truck: standard mileage (from Mileage Log)</t>
        </is>
      </c>
      <c r="C32" s="19">
        <f>SUM('Mileage Log'!$G$5:$G$504)</f>
        <v/>
      </c>
      <c r="D32" s="19">
        <f>IF(Setup!$B$8="Standard mileage rate",C32,0)</f>
        <v/>
      </c>
      <c r="E32" s="26" t="inlineStr">
        <is>
          <t>Business miles x the rate(s) on Setup. Only claimed if you chose the standard mileage rate. You cannot claim both this and actual car costs for the same vehicle.</t>
        </is>
      </c>
    </row>
    <row r="33">
      <c r="A33" s="24" t="n"/>
      <c r="B33" s="27" t="inlineStr">
        <is>
          <t>Total expenses (before depreciation and home office)</t>
        </is>
      </c>
      <c r="C33" s="19" t="n"/>
      <c r="D33" s="28">
        <f>SUM(D13:D32)</f>
        <v/>
      </c>
      <c r="E33" s="26" t="n"/>
    </row>
    <row r="34">
      <c r="A34" s="29" t="n"/>
      <c r="B34" s="21" t="inlineStr">
        <is>
          <t>Profit (loss) before depreciation and home office</t>
        </is>
      </c>
      <c r="C34" s="19" t="n"/>
      <c r="D34" s="28">
        <f>D10-D33</f>
        <v/>
      </c>
      <c r="E34" s="30" t="n"/>
    </row>
    <row r="35">
      <c r="A35" s="24" t="n"/>
      <c r="B35" s="24" t="n"/>
      <c r="C35" s="19" t="n"/>
      <c r="D35" s="19" t="n"/>
      <c r="E35" s="26" t="n"/>
    </row>
    <row r="36">
      <c r="A36" s="24" t="n"/>
      <c r="B36" s="25" t="inlineStr">
        <is>
          <t>Handled separately (not in the totals above)</t>
        </is>
      </c>
      <c r="C36" s="19" t="n"/>
      <c r="D36" s="19" t="n"/>
      <c r="E36" s="26" t="n"/>
    </row>
    <row r="37">
      <c r="A37" s="24" t="inlineStr">
        <is>
          <t>13</t>
        </is>
      </c>
      <c r="B37" s="24" t="inlineStr">
        <is>
          <t>Equipment or other capital purchase (line 13)</t>
        </is>
      </c>
      <c r="C37" s="19">
        <f>SUMIFS(Expenses!$E$5:$E$504,Expenses!$D$5:$D$504,B37)</f>
        <v/>
      </c>
      <c r="D37" s="19" t="n"/>
      <c r="E37" s="26" t="inlineStr">
        <is>
          <t>Computers, furniture, machinery, vehicles. Claimed through depreciation or Section 179 on Form 4562, not as a regular expense.</t>
        </is>
      </c>
    </row>
    <row r="38">
      <c r="A38" s="24" t="inlineStr">
        <is>
          <t>30</t>
        </is>
      </c>
      <c r="B38" s="24" t="inlineStr">
        <is>
          <t>Home office (ask your accountant) (line 30)</t>
        </is>
      </c>
      <c r="C38" s="19">
        <f>SUMIFS(Expenses!$E$5:$E$504,Expenses!$D$5:$D$504,B38)</f>
        <v/>
      </c>
      <c r="D38" s="19" t="n"/>
      <c r="E38" s="26" t="inlineStr">
        <is>
          <t>Business use of your home. Figured on Form 8829 or the simplified method, separately from the expenses above.</t>
        </is>
      </c>
    </row>
    <row r="39">
      <c r="A39" s="24" t="n"/>
      <c r="B39" s="24" t="inlineStr">
        <is>
          <t>Owner draw or personal (not deductible)</t>
        </is>
      </c>
      <c r="C39" s="19">
        <f>SUMIFS(Expenses!$E$5:$E$504,Expenses!$D$5:$D$504,B39)</f>
        <v/>
      </c>
      <c r="D39" s="19" t="n"/>
      <c r="E39" s="26" t="inlineStr">
        <is>
          <t>Money you took out for yourself, or a personal purchase paid from the business account.</t>
        </is>
      </c>
    </row>
    <row r="40">
      <c r="A40" s="24" t="n"/>
      <c r="B40" s="24" t="inlineStr">
        <is>
          <t>Sales tax remitted to your state (if you collect it)</t>
        </is>
      </c>
      <c r="C40" s="19">
        <f>SUMIFS(Expenses!$E$5:$E$504,Expenses!$D$5:$D$504,B40)</f>
        <v/>
      </c>
      <c r="D40" s="19" t="n"/>
      <c r="E40" s="26" t="inlineStr">
        <is>
          <t>Sales tax you collected from customers and paid to the state. It passes through, so it is not an expense. Exception: where the state imposes the tax on the seller, it goes in gross receipts (line 1) and is deducted on line 23. Ask your tax preparer.</t>
        </is>
      </c>
    </row>
    <row r="42">
      <c r="B42" s="2" t="inlineStr">
        <is>
          <t>Your tax preparer adds depreciation (line 13) to reach the form's line 28 and line 29, then works out the home office deduction (line 30) and your net profit on line 31.</t>
        </is>
      </c>
    </row>
    <row r="44">
      <c r="B44" s="31" t="inlineStr">
        <is>
          <t>Form 1099-NEC check (contractors you paid)</t>
        </is>
      </c>
    </row>
    <row r="45" ht="30" customHeight="1">
      <c r="B45" s="7" t="inlineStr">
        <is>
          <t>Type each contractor's name exactly as it appears in the Expenses Vendor column. Card and payment-app payments are left out, because the card company or app reports those on Form 1099-K.</t>
        </is>
      </c>
    </row>
    <row r="46">
      <c r="A46" s="32" t="inlineStr"/>
      <c r="B46" s="32" t="inlineStr">
        <is>
          <t>Contractor name</t>
        </is>
      </c>
      <c r="C46" s="32" t="inlineStr">
        <is>
          <t>Paid by check, transfer or cash</t>
        </is>
      </c>
      <c r="D46" s="32" t="inlineStr">
        <is>
          <t>1099-NEC needed?</t>
        </is>
      </c>
      <c r="E46" s="32" t="inlineStr">
        <is>
          <t>Note</t>
        </is>
      </c>
    </row>
    <row r="47">
      <c r="A47" s="24" t="n"/>
      <c r="B47" s="6" t="n"/>
      <c r="C47" s="19">
        <f>IF(B47="","",SUMIFS(Expenses!$E$5:$E$504,Expenses!$B$5:$B$504,B47,Expenses!$D$5:$D$504,"Contract labor (line 11)",Expenses!$F$5:$F$504,"&lt;&gt;Business card",Expenses!$F$5:$F$504,"&lt;&gt;Personal card",Expenses!$F$5:$F$504,"&lt;&gt;Payment app")+SUMIFS(Expenses!$E$5:$E$504,Expenses!$B$5:$B$504,B47,Expenses!$D$5:$D$504,"Commissions and fees (line 10)",Expenses!$F$5:$F$504,"&lt;&gt;Business card",Expenses!$F$5:$F$504,"&lt;&gt;Personal card",Expenses!$F$5:$F$504,"&lt;&gt;Payment app"))</f>
        <v/>
      </c>
      <c r="D47" s="33">
        <f>IF(B47="","",IF(Setup!$B$13="","Set the threshold on Setup",IF(C47&gt;=Setup!$B$13,"Likely yes","No")))</f>
        <v/>
      </c>
      <c r="E47" s="33">
        <f>IF(D47="Likely yes","Get a W-9 if you do not have one, and confirm with your tax preparer.","")</f>
        <v/>
      </c>
    </row>
    <row r="48">
      <c r="A48" s="24" t="n"/>
      <c r="B48" s="6" t="n"/>
      <c r="C48" s="19">
        <f>IF(B48="","",SUMIFS(Expenses!$E$5:$E$504,Expenses!$B$5:$B$504,B48,Expenses!$D$5:$D$504,"Contract labor (line 11)",Expenses!$F$5:$F$504,"&lt;&gt;Business card",Expenses!$F$5:$F$504,"&lt;&gt;Personal card",Expenses!$F$5:$F$504,"&lt;&gt;Payment app")+SUMIFS(Expenses!$E$5:$E$504,Expenses!$B$5:$B$504,B48,Expenses!$D$5:$D$504,"Commissions and fees (line 10)",Expenses!$F$5:$F$504,"&lt;&gt;Business card",Expenses!$F$5:$F$504,"&lt;&gt;Personal card",Expenses!$F$5:$F$504,"&lt;&gt;Payment app"))</f>
        <v/>
      </c>
      <c r="D48" s="33">
        <f>IF(B48="","",IF(Setup!$B$13="","Set the threshold on Setup",IF(C48&gt;=Setup!$B$13,"Likely yes","No")))</f>
        <v/>
      </c>
      <c r="E48" s="33">
        <f>IF(D48="Likely yes","Get a W-9 if you do not have one, and confirm with your tax preparer.","")</f>
        <v/>
      </c>
    </row>
    <row r="49">
      <c r="A49" s="24" t="n"/>
      <c r="B49" s="6" t="n"/>
      <c r="C49" s="19">
        <f>IF(B49="","",SUMIFS(Expenses!$E$5:$E$504,Expenses!$B$5:$B$504,B49,Expenses!$D$5:$D$504,"Contract labor (line 11)",Expenses!$F$5:$F$504,"&lt;&gt;Business card",Expenses!$F$5:$F$504,"&lt;&gt;Personal card",Expenses!$F$5:$F$504,"&lt;&gt;Payment app")+SUMIFS(Expenses!$E$5:$E$504,Expenses!$B$5:$B$504,B49,Expenses!$D$5:$D$504,"Commissions and fees (line 10)",Expenses!$F$5:$F$504,"&lt;&gt;Business card",Expenses!$F$5:$F$504,"&lt;&gt;Personal card",Expenses!$F$5:$F$504,"&lt;&gt;Payment app"))</f>
        <v/>
      </c>
      <c r="D49" s="33">
        <f>IF(B49="","",IF(Setup!$B$13="","Set the threshold on Setup",IF(C49&gt;=Setup!$B$13,"Likely yes","No")))</f>
        <v/>
      </c>
      <c r="E49" s="33">
        <f>IF(D49="Likely yes","Get a W-9 if you do not have one, and confirm with your tax preparer.","")</f>
        <v/>
      </c>
    </row>
    <row r="50">
      <c r="A50" s="24" t="n"/>
      <c r="B50" s="6" t="n"/>
      <c r="C50" s="19">
        <f>IF(B50="","",SUMIFS(Expenses!$E$5:$E$504,Expenses!$B$5:$B$504,B50,Expenses!$D$5:$D$504,"Contract labor (line 11)",Expenses!$F$5:$F$504,"&lt;&gt;Business card",Expenses!$F$5:$F$504,"&lt;&gt;Personal card",Expenses!$F$5:$F$504,"&lt;&gt;Payment app")+SUMIFS(Expenses!$E$5:$E$504,Expenses!$B$5:$B$504,B50,Expenses!$D$5:$D$504,"Commissions and fees (line 10)",Expenses!$F$5:$F$504,"&lt;&gt;Business card",Expenses!$F$5:$F$504,"&lt;&gt;Personal card",Expenses!$F$5:$F$504,"&lt;&gt;Payment app"))</f>
        <v/>
      </c>
      <c r="D50" s="33">
        <f>IF(B50="","",IF(Setup!$B$13="","Set the threshold on Setup",IF(C50&gt;=Setup!$B$13,"Likely yes","No")))</f>
        <v/>
      </c>
      <c r="E50" s="33">
        <f>IF(D50="Likely yes","Get a W-9 if you do not have one, and confirm with your tax preparer.","")</f>
        <v/>
      </c>
    </row>
    <row r="51">
      <c r="A51" s="24" t="n"/>
      <c r="B51" s="6" t="n"/>
      <c r="C51" s="19">
        <f>IF(B51="","",SUMIFS(Expenses!$E$5:$E$504,Expenses!$B$5:$B$504,B51,Expenses!$D$5:$D$504,"Contract labor (line 11)",Expenses!$F$5:$F$504,"&lt;&gt;Business card",Expenses!$F$5:$F$504,"&lt;&gt;Personal card",Expenses!$F$5:$F$504,"&lt;&gt;Payment app")+SUMIFS(Expenses!$E$5:$E$504,Expenses!$B$5:$B$504,B51,Expenses!$D$5:$D$504,"Commissions and fees (line 10)",Expenses!$F$5:$F$504,"&lt;&gt;Business card",Expenses!$F$5:$F$504,"&lt;&gt;Personal card",Expenses!$F$5:$F$504,"&lt;&gt;Payment app"))</f>
        <v/>
      </c>
      <c r="D51" s="33">
        <f>IF(B51="","",IF(Setup!$B$13="","Set the threshold on Setup",IF(C51&gt;=Setup!$B$13,"Likely yes","No")))</f>
        <v/>
      </c>
      <c r="E51" s="33">
        <f>IF(D51="Likely yes","Get a W-9 if you do not have one, and confirm with your tax preparer.","")</f>
        <v/>
      </c>
    </row>
    <row r="52">
      <c r="A52" s="24" t="n"/>
      <c r="B52" s="6" t="n"/>
      <c r="C52" s="19">
        <f>IF(B52="","",SUMIFS(Expenses!$E$5:$E$504,Expenses!$B$5:$B$504,B52,Expenses!$D$5:$D$504,"Contract labor (line 11)",Expenses!$F$5:$F$504,"&lt;&gt;Business card",Expenses!$F$5:$F$504,"&lt;&gt;Personal card",Expenses!$F$5:$F$504,"&lt;&gt;Payment app")+SUMIFS(Expenses!$E$5:$E$504,Expenses!$B$5:$B$504,B52,Expenses!$D$5:$D$504,"Commissions and fees (line 10)",Expenses!$F$5:$F$504,"&lt;&gt;Business card",Expenses!$F$5:$F$504,"&lt;&gt;Personal card",Expenses!$F$5:$F$504,"&lt;&gt;Payment app"))</f>
        <v/>
      </c>
      <c r="D52" s="33">
        <f>IF(B52="","",IF(Setup!$B$13="","Set the threshold on Setup",IF(C52&gt;=Setup!$B$13,"Likely yes","No")))</f>
        <v/>
      </c>
      <c r="E52" s="33">
        <f>IF(D52="Likely yes","Get a W-9 if you do not have one, and confirm with your tax preparer.","")</f>
        <v/>
      </c>
    </row>
    <row r="53">
      <c r="A53" s="24" t="n"/>
      <c r="B53" s="6" t="n"/>
      <c r="C53" s="19">
        <f>IF(B53="","",SUMIFS(Expenses!$E$5:$E$504,Expenses!$B$5:$B$504,B53,Expenses!$D$5:$D$504,"Contract labor (line 11)",Expenses!$F$5:$F$504,"&lt;&gt;Business card",Expenses!$F$5:$F$504,"&lt;&gt;Personal card",Expenses!$F$5:$F$504,"&lt;&gt;Payment app")+SUMIFS(Expenses!$E$5:$E$504,Expenses!$B$5:$B$504,B53,Expenses!$D$5:$D$504,"Commissions and fees (line 10)",Expenses!$F$5:$F$504,"&lt;&gt;Business card",Expenses!$F$5:$F$504,"&lt;&gt;Personal card",Expenses!$F$5:$F$504,"&lt;&gt;Payment app"))</f>
        <v/>
      </c>
      <c r="D53" s="33">
        <f>IF(B53="","",IF(Setup!$B$13="","Set the threshold on Setup",IF(C53&gt;=Setup!$B$13,"Likely yes","No")))</f>
        <v/>
      </c>
      <c r="E53" s="33">
        <f>IF(D53="Likely yes","Get a W-9 if you do not have one, and confirm with your tax preparer.","")</f>
        <v/>
      </c>
    </row>
    <row r="54">
      <c r="A54" s="24" t="n"/>
      <c r="B54" s="6" t="n"/>
      <c r="C54" s="19">
        <f>IF(B54="","",SUMIFS(Expenses!$E$5:$E$504,Expenses!$B$5:$B$504,B54,Expenses!$D$5:$D$504,"Contract labor (line 11)",Expenses!$F$5:$F$504,"&lt;&gt;Business card",Expenses!$F$5:$F$504,"&lt;&gt;Personal card",Expenses!$F$5:$F$504,"&lt;&gt;Payment app")+SUMIFS(Expenses!$E$5:$E$504,Expenses!$B$5:$B$504,B54,Expenses!$D$5:$D$504,"Commissions and fees (line 10)",Expenses!$F$5:$F$504,"&lt;&gt;Business card",Expenses!$F$5:$F$504,"&lt;&gt;Personal card",Expenses!$F$5:$F$504,"&lt;&gt;Payment app"))</f>
        <v/>
      </c>
      <c r="D54" s="33">
        <f>IF(B54="","",IF(Setup!$B$13="","Set the threshold on Setup",IF(C54&gt;=Setup!$B$13,"Likely yes","No")))</f>
        <v/>
      </c>
      <c r="E54" s="33">
        <f>IF(D54="Likely yes","Get a W-9 if you do not have one, and confirm with your tax preparer.","")</f>
        <v/>
      </c>
    </row>
    <row r="55">
      <c r="A55" s="24" t="n"/>
      <c r="B55" s="6" t="n"/>
      <c r="C55" s="19">
        <f>IF(B55="","",SUMIFS(Expenses!$E$5:$E$504,Expenses!$B$5:$B$504,B55,Expenses!$D$5:$D$504,"Contract labor (line 11)",Expenses!$F$5:$F$504,"&lt;&gt;Business card",Expenses!$F$5:$F$504,"&lt;&gt;Personal card",Expenses!$F$5:$F$504,"&lt;&gt;Payment app")+SUMIFS(Expenses!$E$5:$E$504,Expenses!$B$5:$B$504,B55,Expenses!$D$5:$D$504,"Commissions and fees (line 10)",Expenses!$F$5:$F$504,"&lt;&gt;Business card",Expenses!$F$5:$F$504,"&lt;&gt;Personal card",Expenses!$F$5:$F$504,"&lt;&gt;Payment app"))</f>
        <v/>
      </c>
      <c r="D55" s="33">
        <f>IF(B55="","",IF(Setup!$B$13="","Set the threshold on Setup",IF(C55&gt;=Setup!$B$13,"Likely yes","No")))</f>
        <v/>
      </c>
      <c r="E55" s="33">
        <f>IF(D55="Likely yes","Get a W-9 if you do not have one, and confirm with your tax preparer.","")</f>
        <v/>
      </c>
    </row>
    <row r="56">
      <c r="A56" s="24" t="n"/>
      <c r="B56" s="6" t="n"/>
      <c r="C56" s="19">
        <f>IF(B56="","",SUMIFS(Expenses!$E$5:$E$504,Expenses!$B$5:$B$504,B56,Expenses!$D$5:$D$504,"Contract labor (line 11)",Expenses!$F$5:$F$504,"&lt;&gt;Business card",Expenses!$F$5:$F$504,"&lt;&gt;Personal card",Expenses!$F$5:$F$504,"&lt;&gt;Payment app")+SUMIFS(Expenses!$E$5:$E$504,Expenses!$B$5:$B$504,B56,Expenses!$D$5:$D$504,"Commissions and fees (line 10)",Expenses!$F$5:$F$504,"&lt;&gt;Business card",Expenses!$F$5:$F$504,"&lt;&gt;Personal card",Expenses!$F$5:$F$504,"&lt;&gt;Payment app"))</f>
        <v/>
      </c>
      <c r="D56" s="33">
        <f>IF(B56="","",IF(Setup!$B$13="","Set the threshold on Setup",IF(C56&gt;=Setup!$B$13,"Likely yes","No")))</f>
        <v/>
      </c>
      <c r="E56" s="33">
        <f>IF(D56="Likely yes","Get a W-9 if you do not have one, and confirm with your tax preparer.","")</f>
        <v/>
      </c>
    </row>
    <row r="57">
      <c r="A57" s="24" t="n"/>
      <c r="B57" s="6" t="n"/>
      <c r="C57" s="19">
        <f>IF(B57="","",SUMIFS(Expenses!$E$5:$E$504,Expenses!$B$5:$B$504,B57,Expenses!$D$5:$D$504,"Contract labor (line 11)",Expenses!$F$5:$F$504,"&lt;&gt;Business card",Expenses!$F$5:$F$504,"&lt;&gt;Personal card",Expenses!$F$5:$F$504,"&lt;&gt;Payment app")+SUMIFS(Expenses!$E$5:$E$504,Expenses!$B$5:$B$504,B57,Expenses!$D$5:$D$504,"Commissions and fees (line 10)",Expenses!$F$5:$F$504,"&lt;&gt;Business card",Expenses!$F$5:$F$504,"&lt;&gt;Personal card",Expenses!$F$5:$F$504,"&lt;&gt;Payment app"))</f>
        <v/>
      </c>
      <c r="D57" s="33">
        <f>IF(B57="","",IF(Setup!$B$13="","Set the threshold on Setup",IF(C57&gt;=Setup!$B$13,"Likely yes","No")))</f>
        <v/>
      </c>
      <c r="E57" s="33">
        <f>IF(D57="Likely yes","Get a W-9 if you do not have one, and confirm with your tax preparer.","")</f>
        <v/>
      </c>
    </row>
    <row r="58">
      <c r="A58" s="24" t="n"/>
      <c r="B58" s="6" t="n"/>
      <c r="C58" s="19">
        <f>IF(B58="","",SUMIFS(Expenses!$E$5:$E$504,Expenses!$B$5:$B$504,B58,Expenses!$D$5:$D$504,"Contract labor (line 11)",Expenses!$F$5:$F$504,"&lt;&gt;Business card",Expenses!$F$5:$F$504,"&lt;&gt;Personal card",Expenses!$F$5:$F$504,"&lt;&gt;Payment app")+SUMIFS(Expenses!$E$5:$E$504,Expenses!$B$5:$B$504,B58,Expenses!$D$5:$D$504,"Commissions and fees (line 10)",Expenses!$F$5:$F$504,"&lt;&gt;Business card",Expenses!$F$5:$F$504,"&lt;&gt;Personal card",Expenses!$F$5:$F$504,"&lt;&gt;Payment app"))</f>
        <v/>
      </c>
      <c r="D58" s="33">
        <f>IF(B58="","",IF(Setup!$B$13="","Set the threshold on Setup",IF(C58&gt;=Setup!$B$13,"Likely yes","No")))</f>
        <v/>
      </c>
      <c r="E58" s="33">
        <f>IF(D58="Likely yes","Get a W-9 if you do not have one, and confirm with your tax preparer.","")</f>
        <v/>
      </c>
    </row>
    <row r="59">
      <c r="A59" s="24" t="n"/>
      <c r="B59" s="6" t="n"/>
      <c r="C59" s="19">
        <f>IF(B59="","",SUMIFS(Expenses!$E$5:$E$504,Expenses!$B$5:$B$504,B59,Expenses!$D$5:$D$504,"Contract labor (line 11)",Expenses!$F$5:$F$504,"&lt;&gt;Business card",Expenses!$F$5:$F$504,"&lt;&gt;Personal card",Expenses!$F$5:$F$504,"&lt;&gt;Payment app")+SUMIFS(Expenses!$E$5:$E$504,Expenses!$B$5:$B$504,B59,Expenses!$D$5:$D$504,"Commissions and fees (line 10)",Expenses!$F$5:$F$504,"&lt;&gt;Business card",Expenses!$F$5:$F$504,"&lt;&gt;Personal card",Expenses!$F$5:$F$504,"&lt;&gt;Payment app"))</f>
        <v/>
      </c>
      <c r="D59" s="33">
        <f>IF(B59="","",IF(Setup!$B$13="","Set the threshold on Setup",IF(C59&gt;=Setup!$B$13,"Likely yes","No")))</f>
        <v/>
      </c>
      <c r="E59" s="33">
        <f>IF(D59="Likely yes","Get a W-9 if you do not have one, and confirm with your tax preparer.","")</f>
        <v/>
      </c>
    </row>
    <row r="60">
      <c r="A60" s="24" t="n"/>
      <c r="B60" s="6" t="n"/>
      <c r="C60" s="19">
        <f>IF(B60="","",SUMIFS(Expenses!$E$5:$E$504,Expenses!$B$5:$B$504,B60,Expenses!$D$5:$D$504,"Contract labor (line 11)",Expenses!$F$5:$F$504,"&lt;&gt;Business card",Expenses!$F$5:$F$504,"&lt;&gt;Personal card",Expenses!$F$5:$F$504,"&lt;&gt;Payment app")+SUMIFS(Expenses!$E$5:$E$504,Expenses!$B$5:$B$504,B60,Expenses!$D$5:$D$504,"Commissions and fees (line 10)",Expenses!$F$5:$F$504,"&lt;&gt;Business card",Expenses!$F$5:$F$504,"&lt;&gt;Personal card",Expenses!$F$5:$F$504,"&lt;&gt;Payment app"))</f>
        <v/>
      </c>
      <c r="D60" s="33">
        <f>IF(B60="","",IF(Setup!$B$13="","Set the threshold on Setup",IF(C60&gt;=Setup!$B$13,"Likely yes","No")))</f>
        <v/>
      </c>
      <c r="E60" s="33">
        <f>IF(D60="Likely yes","Get a W-9 if you do not have one, and confirm with your tax preparer.","")</f>
        <v/>
      </c>
    </row>
    <row r="61">
      <c r="A61" s="24" t="n"/>
      <c r="B61" s="6" t="n"/>
      <c r="C61" s="19">
        <f>IF(B61="","",SUMIFS(Expenses!$E$5:$E$504,Expenses!$B$5:$B$504,B61,Expenses!$D$5:$D$504,"Contract labor (line 11)",Expenses!$F$5:$F$504,"&lt;&gt;Business card",Expenses!$F$5:$F$504,"&lt;&gt;Personal card",Expenses!$F$5:$F$504,"&lt;&gt;Payment app")+SUMIFS(Expenses!$E$5:$E$504,Expenses!$B$5:$B$504,B61,Expenses!$D$5:$D$504,"Commissions and fees (line 10)",Expenses!$F$5:$F$504,"&lt;&gt;Business card",Expenses!$F$5:$F$504,"&lt;&gt;Personal card",Expenses!$F$5:$F$504,"&lt;&gt;Payment app"))</f>
        <v/>
      </c>
      <c r="D61" s="33">
        <f>IF(B61="","",IF(Setup!$B$13="","Set the threshold on Setup",IF(C61&gt;=Setup!$B$13,"Likely yes","No")))</f>
        <v/>
      </c>
      <c r="E61" s="33">
        <f>IF(D61="Likely yes","Get a W-9 if you do not have one, and confirm with your tax preparer.","")</f>
        <v/>
      </c>
    </row>
  </sheetData>
  <conditionalFormatting sqref="D47:D61">
    <cfRule type="expression" priority="1" dxfId="1">
      <formula>D47="Likely yes"</formula>
    </cfRule>
  </conditionalFormatting>
  <pageMargins left="0.75" right="0.75" top="1" bottom="1" header="0.5" footer="0.5"/>
</worksheet>
</file>

<file path=xl/worksheets/sheet8.xml><?xml version="1.0" encoding="utf-8"?>
<worksheet xmlns="http://schemas.openxmlformats.org/spreadsheetml/2006/main">
  <sheetPr>
    <tabColor rgb="008FA9C4"/>
    <outlinePr summaryBelow="1" summaryRight="1"/>
    <pageSetUpPr/>
  </sheetPr>
  <dimension ref="A1:F13"/>
  <sheetViews>
    <sheetView workbookViewId="0">
      <selection activeCell="A1" sqref="A1"/>
    </sheetView>
  </sheetViews>
  <sheetFormatPr baseColWidth="8" defaultRowHeight="15"/>
  <cols>
    <col width="12" customWidth="1" min="1" max="1"/>
    <col width="36" customWidth="1" min="2" max="2"/>
    <col width="12" customWidth="1" min="3" max="3"/>
    <col width="44" customWidth="1" min="4" max="4"/>
    <col width="30" customWidth="1" min="5" max="5"/>
    <col width="62" customWidth="1" min="6" max="6"/>
  </cols>
  <sheetData>
    <row r="1">
      <c r="A1" s="1" t="inlineStr">
        <is>
          <t>Example: one month for a Texas consultant</t>
        </is>
      </c>
    </row>
    <row r="2">
      <c r="A2" s="2" t="inlineStr">
        <is>
          <t>How nine common transactions are recorded. For reference only; it does not feed the other tabs.</t>
        </is>
      </c>
    </row>
    <row r="4" ht="32" customHeight="1">
      <c r="A4" s="11" t="inlineStr">
        <is>
          <t>Date</t>
        </is>
      </c>
      <c r="B4" s="11" t="inlineStr">
        <is>
          <t>Transaction</t>
        </is>
      </c>
      <c r="C4" s="11" t="inlineStr">
        <is>
          <t>Tab</t>
        </is>
      </c>
      <c r="D4" s="11" t="inlineStr">
        <is>
          <t>Category</t>
        </is>
      </c>
      <c r="E4" s="11" t="inlineStr">
        <is>
          <t>Enter</t>
        </is>
      </c>
      <c r="F4" s="11" t="inlineStr">
        <is>
          <t>Why</t>
        </is>
      </c>
    </row>
    <row r="5" ht="32" customHeight="1">
      <c r="A5" s="26" t="inlineStr">
        <is>
          <t>2026-03-02</t>
        </is>
      </c>
      <c r="B5" s="26" t="inlineStr">
        <is>
          <t>Invoice to a client, $4,000</t>
        </is>
      </c>
      <c r="C5" s="26" t="inlineStr">
        <is>
          <t>Income</t>
        </is>
      </c>
      <c r="D5" s="26" t="inlineStr">
        <is>
          <t>Gross receipts or sales (line 1)</t>
        </is>
      </c>
      <c r="E5" s="26" t="inlineStr">
        <is>
          <t>Amount 4,000.00</t>
        </is>
      </c>
      <c r="F5" s="26" t="inlineStr">
        <is>
          <t>Every dollar you earn from customers goes on Schedule C line 1, whether or not you get a 1099 for it.</t>
        </is>
      </c>
    </row>
    <row r="6" ht="32" customHeight="1">
      <c r="A6" s="26" t="inlineStr">
        <is>
          <t>2026-03-04</t>
        </is>
      </c>
      <c r="B6" s="26" t="inlineStr">
        <is>
          <t>Bookkeeping software subscription, $40</t>
        </is>
      </c>
      <c r="C6" s="26" t="inlineStr">
        <is>
          <t>Expenses</t>
        </is>
      </c>
      <c r="D6" s="26" t="inlineStr">
        <is>
          <t>Office expense (line 18)</t>
        </is>
      </c>
      <c r="E6" s="26" t="inlineStr">
        <is>
          <t>Amount 40.00</t>
        </is>
      </c>
      <c r="F6" s="26" t="inlineStr">
        <is>
          <t>Software subscriptions are usually office expense.</t>
        </is>
      </c>
    </row>
    <row r="7" ht="32" customHeight="1">
      <c r="A7" s="26" t="inlineStr">
        <is>
          <t>2026-03-09</t>
        </is>
      </c>
      <c r="B7" s="26" t="inlineStr">
        <is>
          <t>Lunch with a client, $86</t>
        </is>
      </c>
      <c r="C7" s="26" t="inlineStr">
        <is>
          <t>Expenses</t>
        </is>
      </c>
      <c r="D7" s="26" t="inlineStr">
        <is>
          <t>Meals (50% deductible) (line 24b)</t>
        </is>
      </c>
      <c r="E7" s="26" t="inlineStr">
        <is>
          <t>Amount 86.00</t>
        </is>
      </c>
      <c r="F7" s="26" t="inlineStr">
        <is>
          <t>Log the full bill. The Year-End tab claims 50% (43.00).</t>
        </is>
      </c>
    </row>
    <row r="8" ht="32" customHeight="1">
      <c r="A8" s="26" t="inlineStr">
        <is>
          <t>2026-03-12</t>
        </is>
      </c>
      <c r="B8" s="26" t="inlineStr">
        <is>
          <t>New laptop, $1,900</t>
        </is>
      </c>
      <c r="C8" s="26" t="inlineStr">
        <is>
          <t>Expenses</t>
        </is>
      </c>
      <c r="D8" s="26" t="inlineStr">
        <is>
          <t>Equipment or other capital purchase (line 13)</t>
        </is>
      </c>
      <c r="E8" s="26" t="inlineStr">
        <is>
          <t>Amount 1,900.00</t>
        </is>
      </c>
      <c r="F8" s="26" t="inlineStr">
        <is>
          <t>Equipment is claimed through depreciation or Section 179 on Form 4562, so it stays out of monthly profit.</t>
        </is>
      </c>
    </row>
    <row r="9" ht="32" customHeight="1">
      <c r="A9" s="26" t="inlineStr">
        <is>
          <t>2026-03-15</t>
        </is>
      </c>
      <c r="B9" s="26" t="inlineStr">
        <is>
          <t>Monthly bank account fee, $15</t>
        </is>
      </c>
      <c r="C9" s="26" t="inlineStr">
        <is>
          <t>Expenses</t>
        </is>
      </c>
      <c r="D9" s="26" t="inlineStr">
        <is>
          <t>Other expenses (line 27b)</t>
        </is>
      </c>
      <c r="E9" s="26" t="inlineStr">
        <is>
          <t>Amount 15.00</t>
        </is>
      </c>
      <c r="F9" s="26" t="inlineStr">
        <is>
          <t>Bank fees go under other expenses.</t>
        </is>
      </c>
    </row>
    <row r="10" ht="32" customHeight="1">
      <c r="A10" s="26" t="inlineStr">
        <is>
          <t>2026-03-18</t>
        </is>
      </c>
      <c r="B10" s="26" t="inlineStr">
        <is>
          <t>Freelance designer paid by bank transfer, $1,200</t>
        </is>
      </c>
      <c r="C10" s="26" t="inlineStr">
        <is>
          <t>Expenses</t>
        </is>
      </c>
      <c r="D10" s="26" t="inlineStr">
        <is>
          <t>Contract labor (line 11)</t>
        </is>
      </c>
      <c r="E10" s="26" t="inlineStr">
        <is>
          <t>Amount 1,200.00, Paid from Business account</t>
        </is>
      </c>
      <c r="F10" s="26" t="inlineStr">
        <is>
          <t>Type the designer's name the same way each time; the Year-End tab totals it for the 1099-NEC check.</t>
        </is>
      </c>
    </row>
    <row r="11" ht="32" customHeight="1">
      <c r="A11" s="26" t="inlineStr">
        <is>
          <t>2026-03-20</t>
        </is>
      </c>
      <c r="B11" s="26" t="inlineStr">
        <is>
          <t>Client visit, 42 miles round trip</t>
        </is>
      </c>
      <c r="C11" s="26" t="inlineStr">
        <is>
          <t>Mileage Log</t>
        </is>
      </c>
      <c r="D11" s="26" t="inlineStr"/>
      <c r="E11" s="26" t="inlineStr">
        <is>
          <t>Miles 42</t>
        </is>
      </c>
      <c r="F11" s="26" t="inlineStr">
        <is>
          <t>The deduction uses the IRS rate you typed on Setup. Keep the purpose and destination: that is what makes the log credible.</t>
        </is>
      </c>
    </row>
    <row r="12" ht="32" customHeight="1">
      <c r="A12" s="26" t="inlineStr">
        <is>
          <t>2026-03-25</t>
        </is>
      </c>
      <c r="B12" s="26" t="inlineStr">
        <is>
          <t>Transfer to personal checking, $3,000</t>
        </is>
      </c>
      <c r="C12" s="26" t="inlineStr">
        <is>
          <t>Expenses</t>
        </is>
      </c>
      <c r="D12" s="26" t="inlineStr">
        <is>
          <t>Owner draw or personal (not deductible)</t>
        </is>
      </c>
      <c r="E12" s="26" t="inlineStr">
        <is>
          <t>Amount 3,000.00</t>
        </is>
      </c>
      <c r="F12" s="26" t="inlineStr">
        <is>
          <t>An owner draw is not an expense, so it never reduces profit.</t>
        </is>
      </c>
    </row>
    <row r="13" ht="32" customHeight="1">
      <c r="A13" s="26" t="inlineStr">
        <is>
          <t>2026-03-28</t>
        </is>
      </c>
      <c r="B13" s="26" t="inlineStr">
        <is>
          <t>Parking for a client meeting, $18</t>
        </is>
      </c>
      <c r="C13" s="26" t="inlineStr">
        <is>
          <t>Expenses</t>
        </is>
      </c>
      <c r="D13" s="26" t="inlineStr">
        <is>
          <t>Car and truck: parking and tolls (line 9)</t>
        </is>
      </c>
      <c r="E13" s="26" t="inlineStr">
        <is>
          <t>Amount 18.00</t>
        </is>
      </c>
      <c r="F13" s="26" t="inlineStr">
        <is>
          <t>Parking and tolls are claimable on top of the standard mileage rate.</t>
        </is>
      </c>
    </row>
  </sheetData>
  <pageMargins left="0.75" right="0.75" top="1" bottom="1" header="0.5" footer="0.5"/>
</worksheet>
</file>

<file path=xl/worksheets/sheet9.xml><?xml version="1.0" encoding="utf-8"?>
<worksheet xmlns="http://schemas.openxmlformats.org/spreadsheetml/2006/main">
  <sheetPr>
    <tabColor rgb="008FA9C4"/>
    <outlinePr summaryBelow="1" summaryRight="1"/>
    <pageSetUpPr/>
  </sheetPr>
  <dimension ref="A1:J52"/>
  <sheetViews>
    <sheetView workbookViewId="0">
      <selection activeCell="A1" sqref="A1"/>
    </sheetView>
  </sheetViews>
  <sheetFormatPr baseColWidth="8" defaultRowHeight="15"/>
  <sheetData>
    <row r="1">
      <c r="A1" t="inlineStr">
        <is>
          <t>State</t>
        </is>
      </c>
      <c r="B1" t="inlineStr">
        <is>
          <t>Vehicle method</t>
        </is>
      </c>
      <c r="C1" t="inlineStr">
        <is>
          <t>Paid from</t>
        </is>
      </c>
      <c r="F1" t="inlineStr">
        <is>
          <t>Income categories</t>
        </is>
      </c>
      <c r="H1" t="inlineStr">
        <is>
          <t>Expense categories</t>
        </is>
      </c>
      <c r="J1" t="inlineStr">
        <is>
          <t>Yes/No</t>
        </is>
      </c>
    </row>
    <row r="2">
      <c r="A2" t="inlineStr">
        <is>
          <t>Alabama</t>
        </is>
      </c>
      <c r="B2" t="inlineStr">
        <is>
          <t>Standard mileage rate</t>
        </is>
      </c>
      <c r="C2" t="inlineStr">
        <is>
          <t>Business account</t>
        </is>
      </c>
      <c r="F2" t="inlineStr">
        <is>
          <t>Gross receipts or sales (line 1)</t>
        </is>
      </c>
      <c r="H2" t="inlineStr">
        <is>
          <t>Advertising (line 8)</t>
        </is>
      </c>
      <c r="J2" t="inlineStr">
        <is>
          <t>Yes</t>
        </is>
      </c>
    </row>
    <row r="3">
      <c r="A3" t="inlineStr">
        <is>
          <t>Alaska</t>
        </is>
      </c>
      <c r="B3" t="inlineStr">
        <is>
          <t>Actual expenses</t>
        </is>
      </c>
      <c r="C3" t="inlineStr">
        <is>
          <t>Business card</t>
        </is>
      </c>
      <c r="F3" t="inlineStr">
        <is>
          <t>Other business income (line 6)</t>
        </is>
      </c>
      <c r="H3" t="inlineStr">
        <is>
          <t>Car and truck: actual costs (line 9)</t>
        </is>
      </c>
      <c r="J3" t="inlineStr">
        <is>
          <t>No</t>
        </is>
      </c>
    </row>
    <row r="4">
      <c r="A4" t="inlineStr">
        <is>
          <t>Arizona</t>
        </is>
      </c>
      <c r="C4" t="inlineStr">
        <is>
          <t>Personal account</t>
        </is>
      </c>
      <c r="F4" t="inlineStr">
        <is>
          <t>Owner contribution (not income)</t>
        </is>
      </c>
      <c r="H4" t="inlineStr">
        <is>
          <t>Car and truck: parking and tolls (line 9)</t>
        </is>
      </c>
    </row>
    <row r="5">
      <c r="A5" t="inlineStr">
        <is>
          <t>Arkansas</t>
        </is>
      </c>
      <c r="C5" t="inlineStr">
        <is>
          <t>Personal card</t>
        </is>
      </c>
      <c r="F5" t="inlineStr">
        <is>
          <t>Loan received (not income)</t>
        </is>
      </c>
      <c r="H5" t="inlineStr">
        <is>
          <t>Commissions and fees (line 10)</t>
        </is>
      </c>
    </row>
    <row r="6">
      <c r="A6" t="inlineStr">
        <is>
          <t>California</t>
        </is>
      </c>
      <c r="C6" t="inlineStr">
        <is>
          <t>Payment app</t>
        </is>
      </c>
      <c r="H6" t="inlineStr">
        <is>
          <t>Contract labor (line 11)</t>
        </is>
      </c>
    </row>
    <row r="7">
      <c r="A7" t="inlineStr">
        <is>
          <t>Colorado</t>
        </is>
      </c>
      <c r="C7" t="inlineStr">
        <is>
          <t>Cash</t>
        </is>
      </c>
      <c r="H7" t="inlineStr">
        <is>
          <t>Insurance (other than health) (line 15)</t>
        </is>
      </c>
    </row>
    <row r="8">
      <c r="A8" t="inlineStr">
        <is>
          <t>Connecticut</t>
        </is>
      </c>
      <c r="H8" t="inlineStr">
        <is>
          <t>Interest (other) (line 16b)</t>
        </is>
      </c>
    </row>
    <row r="9">
      <c r="A9" t="inlineStr">
        <is>
          <t>Delaware</t>
        </is>
      </c>
      <c r="H9" t="inlineStr">
        <is>
          <t>Legal and professional services (line 17)</t>
        </is>
      </c>
    </row>
    <row r="10">
      <c r="A10" t="inlineStr">
        <is>
          <t>District of Columbia</t>
        </is>
      </c>
      <c r="H10" t="inlineStr">
        <is>
          <t>Office expense (line 18)</t>
        </is>
      </c>
    </row>
    <row r="11">
      <c r="A11" t="inlineStr">
        <is>
          <t>Florida</t>
        </is>
      </c>
      <c r="H11" t="inlineStr">
        <is>
          <t>Rent or lease: vehicles, machinery, equipment (line 20a)</t>
        </is>
      </c>
    </row>
    <row r="12">
      <c r="A12" t="inlineStr">
        <is>
          <t>Georgia</t>
        </is>
      </c>
      <c r="H12" t="inlineStr">
        <is>
          <t>Rent or lease: other business property (line 20b)</t>
        </is>
      </c>
    </row>
    <row r="13">
      <c r="A13" t="inlineStr">
        <is>
          <t>Hawaii</t>
        </is>
      </c>
      <c r="H13" t="inlineStr">
        <is>
          <t>Repairs and maintenance (line 21)</t>
        </is>
      </c>
    </row>
    <row r="14">
      <c r="A14" t="inlineStr">
        <is>
          <t>Idaho</t>
        </is>
      </c>
      <c r="H14" t="inlineStr">
        <is>
          <t>Supplies (line 22)</t>
        </is>
      </c>
    </row>
    <row r="15">
      <c r="A15" t="inlineStr">
        <is>
          <t>Illinois</t>
        </is>
      </c>
      <c r="H15" t="inlineStr">
        <is>
          <t>Taxes and licenses (line 23)</t>
        </is>
      </c>
    </row>
    <row r="16">
      <c r="A16" t="inlineStr">
        <is>
          <t>Indiana</t>
        </is>
      </c>
      <c r="H16" t="inlineStr">
        <is>
          <t>Travel (line 24a)</t>
        </is>
      </c>
    </row>
    <row r="17">
      <c r="A17" t="inlineStr">
        <is>
          <t>Iowa</t>
        </is>
      </c>
      <c r="H17" t="inlineStr">
        <is>
          <t>Meals (50% deductible) (line 24b)</t>
        </is>
      </c>
    </row>
    <row r="18">
      <c r="A18" t="inlineStr">
        <is>
          <t>Kansas</t>
        </is>
      </c>
      <c r="H18" t="inlineStr">
        <is>
          <t>Utilities (line 25)</t>
        </is>
      </c>
    </row>
    <row r="19">
      <c r="A19" t="inlineStr">
        <is>
          <t>Kentucky</t>
        </is>
      </c>
      <c r="H19" t="inlineStr">
        <is>
          <t>Wages (line 26)</t>
        </is>
      </c>
    </row>
    <row r="20">
      <c r="A20" t="inlineStr">
        <is>
          <t>Louisiana</t>
        </is>
      </c>
      <c r="H20" t="inlineStr">
        <is>
          <t>Other expenses (line 27b)</t>
        </is>
      </c>
    </row>
    <row r="21">
      <c r="A21" t="inlineStr">
        <is>
          <t>Maine</t>
        </is>
      </c>
      <c r="H21" t="inlineStr">
        <is>
          <t>Equipment or other capital purchase (line 13)</t>
        </is>
      </c>
    </row>
    <row r="22">
      <c r="A22" t="inlineStr">
        <is>
          <t>Maryland</t>
        </is>
      </c>
      <c r="H22" t="inlineStr">
        <is>
          <t>Home office (ask your accountant) (line 30)</t>
        </is>
      </c>
    </row>
    <row r="23">
      <c r="A23" t="inlineStr">
        <is>
          <t>Massachusetts</t>
        </is>
      </c>
      <c r="H23" t="inlineStr">
        <is>
          <t>Owner draw or personal (not deductible)</t>
        </is>
      </c>
    </row>
    <row r="24">
      <c r="A24" t="inlineStr">
        <is>
          <t>Michigan</t>
        </is>
      </c>
      <c r="H24" t="inlineStr">
        <is>
          <t>Sales tax remitted to your state (if you collect it)</t>
        </is>
      </c>
    </row>
    <row r="25">
      <c r="A25" t="inlineStr">
        <is>
          <t>Minnesota</t>
        </is>
      </c>
    </row>
    <row r="26">
      <c r="A26" t="inlineStr">
        <is>
          <t>Mississippi</t>
        </is>
      </c>
    </row>
    <row r="27">
      <c r="A27" t="inlineStr">
        <is>
          <t>Missouri</t>
        </is>
      </c>
    </row>
    <row r="28">
      <c r="A28" t="inlineStr">
        <is>
          <t>Montana</t>
        </is>
      </c>
    </row>
    <row r="29">
      <c r="A29" t="inlineStr">
        <is>
          <t>Nebraska</t>
        </is>
      </c>
    </row>
    <row r="30">
      <c r="A30" t="inlineStr">
        <is>
          <t>Nevada</t>
        </is>
      </c>
    </row>
    <row r="31">
      <c r="A31" t="inlineStr">
        <is>
          <t>New Hampshire</t>
        </is>
      </c>
    </row>
    <row r="32">
      <c r="A32" t="inlineStr">
        <is>
          <t>New Jersey</t>
        </is>
      </c>
    </row>
    <row r="33">
      <c r="A33" t="inlineStr">
        <is>
          <t>New Mexico</t>
        </is>
      </c>
    </row>
    <row r="34">
      <c r="A34" t="inlineStr">
        <is>
          <t>New York</t>
        </is>
      </c>
    </row>
    <row r="35">
      <c r="A35" t="inlineStr">
        <is>
          <t>North Carolina</t>
        </is>
      </c>
    </row>
    <row r="36">
      <c r="A36" t="inlineStr">
        <is>
          <t>North Dakota</t>
        </is>
      </c>
    </row>
    <row r="37">
      <c r="A37" t="inlineStr">
        <is>
          <t>Ohio</t>
        </is>
      </c>
    </row>
    <row r="38">
      <c r="A38" t="inlineStr">
        <is>
          <t>Oklahoma</t>
        </is>
      </c>
    </row>
    <row r="39">
      <c r="A39" t="inlineStr">
        <is>
          <t>Oregon</t>
        </is>
      </c>
    </row>
    <row r="40">
      <c r="A40" t="inlineStr">
        <is>
          <t>Pennsylvania</t>
        </is>
      </c>
    </row>
    <row r="41">
      <c r="A41" t="inlineStr">
        <is>
          <t>Rhode Island</t>
        </is>
      </c>
    </row>
    <row r="42">
      <c r="A42" t="inlineStr">
        <is>
          <t>South Carolina</t>
        </is>
      </c>
    </row>
    <row r="43">
      <c r="A43" t="inlineStr">
        <is>
          <t>South Dakota</t>
        </is>
      </c>
    </row>
    <row r="44">
      <c r="A44" t="inlineStr">
        <is>
          <t>Tennessee</t>
        </is>
      </c>
    </row>
    <row r="45">
      <c r="A45" t="inlineStr">
        <is>
          <t>Texas</t>
        </is>
      </c>
    </row>
    <row r="46">
      <c r="A46" t="inlineStr">
        <is>
          <t>Utah</t>
        </is>
      </c>
    </row>
    <row r="47">
      <c r="A47" t="inlineStr">
        <is>
          <t>Vermont</t>
        </is>
      </c>
    </row>
    <row r="48">
      <c r="A48" t="inlineStr">
        <is>
          <t>Virginia</t>
        </is>
      </c>
    </row>
    <row r="49">
      <c r="A49" t="inlineStr">
        <is>
          <t>Washington</t>
        </is>
      </c>
    </row>
    <row r="50">
      <c r="A50" t="inlineStr">
        <is>
          <t>West Virginia</t>
        </is>
      </c>
    </row>
    <row r="51">
      <c r="A51" t="inlineStr">
        <is>
          <t>Wisconsin</t>
        </is>
      </c>
    </row>
    <row r="52">
      <c r="A52" t="inlineStr">
        <is>
          <t>Wyoming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2026-10-19T17:16:13Z</dcterms:created>
  <dcterms:modified xsi:type="dcterms:W3CDTF">2026-10-19T17:16:14Z</dcterms:modified>
</cp:coreProperties>
</file>