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Setup" sheetId="2" state="visible" r:id="rId2"/>
    <sheet name="Income" sheetId="3" state="visible" r:id="rId3"/>
    <sheet name="Expenses" sheetId="4" state="visible" r:id="rId4"/>
    <sheet name="Monthly Summary" sheetId="5" state="visible" r:id="rId5"/>
    <sheet name="Year-End (T2125)" sheetId="6" state="visible" r:id="rId6"/>
    <sheet name="Example" sheetId="7" state="visible" r:id="rId7"/>
    <sheet name="Lists" sheetId="8" state="hidden" r:id="rId8"/>
  </sheets>
  <definedNames>
    <definedName name="_xlnm._FilterDatabase" localSheetId="2" hidden="1">'Income'!$A$4:$K$504</definedName>
    <definedName name="_xlnm._FilterDatabase" localSheetId="3" hidden="1">'Expenses'!$A$4:$J$504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00%"/>
    <numFmt numFmtId="166" formatCode="#,##0.00;[Red]-#,##0.00;&quot;-&quot;"/>
    <numFmt numFmtId="167" formatCode="mmm yyyy"/>
  </numFmts>
  <fonts count="7">
    <font>
      <name val="Calibri"/>
      <family val="2"/>
      <color theme="1"/>
      <sz val="11"/>
      <scheme val="minor"/>
    </font>
    <font>
      <b val="1"/>
      <color rgb="001F3A5F"/>
      <sz val="16"/>
    </font>
    <font>
      <i val="1"/>
      <color rgb="00555555"/>
    </font>
    <font>
      <b val="1"/>
      <color rgb="001F3A5F"/>
      <sz val="12"/>
    </font>
    <font>
      <b val="1"/>
    </font>
    <font>
      <b val="1"/>
      <color rgb="00FFFFFF"/>
    </font>
    <font>
      <b val="1"/>
      <color rgb="001F3A5F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3A5F"/>
      </patternFill>
    </fill>
    <fill>
      <patternFill patternType="solid">
        <fgColor rgb="00EEF2F6"/>
      </patternFill>
    </fill>
    <fill>
      <patternFill patternType="solid">
        <fgColor rgb="00DDE6F0"/>
      </patternFill>
    </fill>
  </fills>
  <borders count="2">
    <border>
      <left/>
      <right/>
      <top/>
      <bottom/>
      <diagonal/>
    </border>
    <border>
      <left style="thin">
        <color rgb="00C9D3DD"/>
      </left>
      <right style="thin">
        <color rgb="00C9D3DD"/>
      </right>
      <top style="thin">
        <color rgb="00C9D3DD"/>
      </top>
      <bottom style="thin">
        <color rgb="00C9D3DD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2" borderId="1" pivotButton="0" quotePrefix="0" xfId="0"/>
    <xf numFmtId="0" fontId="2" fillId="0" borderId="0" applyAlignment="1" pivotButton="0" quotePrefix="0" xfId="0">
      <alignment vertical="top" wrapText="1"/>
    </xf>
    <xf numFmtId="164" fontId="0" fillId="2" borderId="1" pivotButton="0" quotePrefix="0" xfId="0"/>
    <xf numFmtId="165" fontId="0" fillId="2" borderId="1" pivotButton="0" quotePrefix="0" xfId="0"/>
    <xf numFmtId="49" fontId="0" fillId="2" borderId="1" pivotButton="0" quotePrefix="0" xfId="0"/>
    <xf numFmtId="0" fontId="5" fillId="3" borderId="1" applyAlignment="1" pivotButton="0" quotePrefix="0" xfId="0">
      <alignment vertical="center" wrapText="1"/>
    </xf>
    <xf numFmtId="164" fontId="0" fillId="2" borderId="0" pivotButton="0" quotePrefix="0" xfId="0"/>
    <xf numFmtId="0" fontId="0" fillId="2" borderId="0" pivotButton="0" quotePrefix="0" xfId="0"/>
    <xf numFmtId="166" fontId="0" fillId="2" borderId="0" pivotButton="0" quotePrefix="0" xfId="0"/>
    <xf numFmtId="166" fontId="0" fillId="4" borderId="0" pivotButton="0" quotePrefix="0" xfId="0"/>
    <xf numFmtId="167" fontId="0" fillId="4" borderId="1" pivotButton="0" quotePrefix="0" xfId="0"/>
    <xf numFmtId="166" fontId="0" fillId="4" borderId="1" pivotButton="0" quotePrefix="0" xfId="0"/>
    <xf numFmtId="0" fontId="4" fillId="5" borderId="1" pivotButton="0" quotePrefix="0" xfId="0"/>
    <xf numFmtId="166" fontId="4" fillId="5" borderId="1" pivotButton="0" quotePrefix="0" xfId="0"/>
    <xf numFmtId="0" fontId="0" fillId="0" borderId="1" pivotButton="0" quotePrefix="0" xfId="0"/>
    <xf numFmtId="0" fontId="6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1" pivotButton="0" quotePrefix="0" xfId="0"/>
    <xf numFmtId="166" fontId="4" fillId="4" borderId="1" pivotButton="0" quotePrefix="0" xfId="0"/>
    <xf numFmtId="0" fontId="0" fillId="5" borderId="1" pivotButton="0" quotePrefix="0" xfId="0"/>
    <xf numFmtId="0" fontId="0" fillId="5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FA9C4"/>
    <outlinePr summaryBelow="1" summaryRight="1"/>
    <pageSetUpPr/>
  </sheetPr>
  <dimension ref="B1:B3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1" t="inlineStr">
        <is>
          <t>Free Bookkeeping Template for Canadian Small Businesses</t>
        </is>
      </c>
    </row>
    <row r="2">
      <c r="B2" s="2" t="inlineStr">
        <is>
          <t>From the CPAs at ReInvestWealth. Free to use, edit and share. Works in Excel, Google Sheets and Numbers.</t>
        </is>
      </c>
    </row>
    <row r="4">
      <c r="B4" s="3" t="inlineStr">
        <is>
          <t>1. Fill in Setup</t>
        </is>
      </c>
    </row>
    <row r="5" ht="34" customHeight="1">
      <c r="B5" s="4" t="inlineStr">
        <is>
          <t>Enter your business name, province, the first day of your fiscal year, and whether you are registered for GST/HST. Then type in the sales tax rates you charge: GST or HST, plus QST or PST if your province has one. Check the current rates on canada.ca (or your province's site) when you start and whenever a rate changes.</t>
        </is>
      </c>
    </row>
    <row r="7">
      <c r="B7" s="3" t="inlineStr">
        <is>
          <t>2. Log every sale on the Income tab</t>
        </is>
      </c>
    </row>
    <row r="8" ht="34" customHeight="1">
      <c r="B8" s="4" t="inlineStr">
        <is>
          <t>One row per invoice or sale. Enter the amount BEFORE sales tax. If you are registered, the GST/HST and QST or PST columns calculate from the rates on the Setup tab. Overwrite them if you charged a different rate (for example, a customer in another province).</t>
        </is>
      </c>
    </row>
    <row r="10">
      <c r="B10" s="3" t="inlineStr">
        <is>
          <t>3. Log every purchase on the Expenses tab</t>
        </is>
      </c>
    </row>
    <row r="11" ht="34" customHeight="1">
      <c r="B11" s="4" t="inlineStr">
        <is>
          <t>One row per receipt. Enter the TOTAL you paid, then the GST/HST (and QST in Quebec) you can claim back, from the receipt. The deductible amount calculates. Pick a category from the drop-down: the number in brackets is the matching line on Form T2125.</t>
        </is>
      </c>
    </row>
    <row r="13">
      <c r="B13" s="3" t="inlineStr">
        <is>
          <t>4. Keep the receipt</t>
        </is>
      </c>
    </row>
    <row r="14" ht="34" customHeight="1">
      <c r="B14" s="4" t="inlineStr">
        <is>
          <t>Mark 'Receipt saved?' Yes or No. Any No turns red, so you can chase it before year-end. The CRA expects you to keep records for six years.</t>
        </is>
      </c>
    </row>
    <row r="16">
      <c r="B16" s="3" t="inlineStr">
        <is>
          <t>5. Check the Monthly Summary</t>
        </is>
      </c>
    </row>
    <row r="17" ht="34" customHeight="1">
      <c r="B17" s="4" t="inlineStr">
        <is>
          <t>Income, expenses and profit for each month, plus the sales tax you collected, the input tax credits you can claim, and the net amount you owe.</t>
        </is>
      </c>
    </row>
    <row r="19">
      <c r="B19" s="3" t="inlineStr">
        <is>
          <t>6. Hand the Year-End (T2125) tab to your accountant</t>
        </is>
      </c>
    </row>
    <row r="20" ht="34" customHeight="1">
      <c r="B20" s="4" t="inlineStr">
        <is>
          <t>Every expense category totalled by T2125 line, with meals at 50%. It is the starting point for your T2125 (sole proprietors) or the GIFI schedules on a corporation's T2.</t>
        </is>
      </c>
    </row>
    <row r="22">
      <c r="B22" s="3" t="inlineStr">
        <is>
          <t>Cell colours</t>
        </is>
      </c>
    </row>
    <row r="23" ht="34" customHeight="1">
      <c r="B23" s="4" t="inlineStr">
        <is>
          <t>Cream cells are for you to type in. Grey cells calculate, so leave them alone. Headers are navy.</t>
        </is>
      </c>
    </row>
    <row r="25">
      <c r="B25" s="3" t="inlineStr">
        <is>
          <t>Rows</t>
        </is>
      </c>
    </row>
    <row r="26" ht="34" customHeight="1">
      <c r="B26" s="4" t="inlineStr">
        <is>
          <t>Income and Expenses each have 500 rows. To add more, copy the last row down so the formulas come with it.</t>
        </is>
      </c>
    </row>
    <row r="28">
      <c r="B28" s="3" t="inlineStr">
        <is>
          <t>Not included on purpose</t>
        </is>
      </c>
    </row>
    <row r="29" ht="34" customHeight="1">
      <c r="B29" s="4" t="inlineStr">
        <is>
          <t>Equipment purchases, home office costs and owner draws have their own categories. They are kept out of profit because they are claimed differently (or not at all).</t>
        </is>
      </c>
    </row>
    <row r="31">
      <c r="B31" s="3" t="inlineStr">
        <is>
          <t>Outgrowing the spreadsheet</t>
        </is>
      </c>
    </row>
    <row r="32" ht="34" customHeight="1">
      <c r="B32" s="4" t="inlineStr">
        <is>
          <t>When typing transactions takes longer than running the business, connect your bank to ReInvestWealth and let the AI Bookkeeper categorize them for you: reinvestwealth.com/en-ca/ai-bookkeeper</t>
        </is>
      </c>
    </row>
    <row r="34">
      <c r="B34" s="2" t="inlineStr">
        <is>
          <t>General information only, not tax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8FA9C4"/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8" customWidth="1" min="1" max="1"/>
    <col width="30" customWidth="1" min="2" max="2"/>
    <col width="60" customWidth="1" min="3" max="3"/>
  </cols>
  <sheetData>
    <row r="1">
      <c r="A1" s="1" t="inlineStr">
        <is>
          <t>Setup</t>
        </is>
      </c>
    </row>
    <row r="2">
      <c r="A2" s="2" t="inlineStr">
        <is>
          <t>Fill in the cream cells once. Everything else uses them.</t>
        </is>
      </c>
    </row>
    <row r="4">
      <c r="A4" s="5" t="inlineStr">
        <is>
          <t>Business name</t>
        </is>
      </c>
      <c r="B4" s="6" t="inlineStr">
        <is>
          <t>Your business name</t>
        </is>
      </c>
    </row>
    <row r="5">
      <c r="A5" s="5" t="inlineStr">
        <is>
          <t>Province</t>
        </is>
      </c>
      <c r="B5" s="6" t="inlineStr">
        <is>
          <t>Ontario</t>
        </is>
      </c>
      <c r="C5" s="7" t="inlineStr">
        <is>
          <t>Pick from the list.</t>
        </is>
      </c>
    </row>
    <row r="6">
      <c r="A6" s="5" t="inlineStr">
        <is>
          <t>First day of fiscal year</t>
        </is>
      </c>
      <c r="B6" s="8" t="n">
        <v>46023</v>
      </c>
      <c r="C6" s="7" t="inlineStr">
        <is>
          <t>Sole proprietors usually use January 1.</t>
        </is>
      </c>
    </row>
    <row r="7" ht="30" customHeight="1">
      <c r="A7" s="5" t="inlineStr">
        <is>
          <t>Registered for GST/HST?</t>
        </is>
      </c>
      <c r="B7" s="6" t="inlineStr">
        <is>
          <t>Yes</t>
        </is>
      </c>
      <c r="C7" s="7" t="inlineStr">
        <is>
          <t>You must register once you pass $30,000 in taxable sales in a single quarter or over four consecutive quarters.</t>
        </is>
      </c>
    </row>
    <row r="9" ht="30" customHeight="1">
      <c r="A9" s="5" t="inlineStr">
        <is>
          <t>GST/HST rate you charge</t>
        </is>
      </c>
      <c r="B9" s="9" t="n"/>
      <c r="C9" s="7" t="inlineStr">
        <is>
          <t>Type the rate, e.g. 5% for GST or your province's HST rate. Check canada.ca for the current rate.</t>
        </is>
      </c>
    </row>
    <row r="10" ht="30" customHeight="1">
      <c r="A10" s="5" t="inlineStr">
        <is>
          <t>Provincial sales tax rate (QST or PST)</t>
        </is>
      </c>
      <c r="B10" s="9" t="n"/>
      <c r="C10" s="7" t="inlineStr">
        <is>
          <t>Quebec (QST) and BC, Manitoba and Saskatchewan (PST) only. Leave blank otherwise.</t>
        </is>
      </c>
    </row>
    <row r="11">
      <c r="A11" s="5" t="inlineStr">
        <is>
          <t>Provincial sales tax type</t>
        </is>
      </c>
      <c r="B11" s="10" t="inlineStr">
        <is>
          <t>None</t>
        </is>
      </c>
      <c r="C11" s="7" t="inlineStr">
        <is>
          <t>Pick QST, PST or None.</t>
        </is>
      </c>
    </row>
  </sheetData>
  <dataValidations count="3">
    <dataValidation sqref="B5" showDropDown="0" showInputMessage="0" showErrorMessage="0" allowBlank="0" type="list">
      <formula1>=Lists!$A$2:$A$14</formula1>
    </dataValidation>
    <dataValidation sqref="B7" showDropDown="0" showInputMessage="0" showErrorMessage="0" allowBlank="0" type="list">
      <formula1>=Lists!$J$2:$J$3</formula1>
    </dataValidation>
    <dataValidation sqref="B11" showDropDown="0" showInputMessage="0" showErrorMessage="0" allowBlank="0" type="list">
      <formula1>=Lists!$B$2:$B$4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F3A5F"/>
    <outlinePr summaryBelow="1" summaryRight="1"/>
    <pageSetUpPr/>
  </sheetPr>
  <dimension ref="A1:K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2" customWidth="1" min="3" max="3"/>
    <col width="30" customWidth="1" min="4" max="4"/>
    <col width="30" customWidth="1" min="5" max="5"/>
    <col width="15" customWidth="1" min="6" max="6"/>
    <col width="14" customWidth="1" min="7" max="7"/>
    <col width="13" customWidth="1" min="8" max="8"/>
    <col width="13" customWidth="1" min="9" max="9"/>
    <col width="14" customWidth="1" min="10" max="10"/>
    <col width="14" customWidth="1" min="11" max="11"/>
  </cols>
  <sheetData>
    <row r="1">
      <c r="A1" s="1" t="inlineStr">
        <is>
          <t>Income</t>
        </is>
      </c>
    </row>
    <row r="2">
      <c r="A2" s="2" t="inlineStr">
        <is>
          <t>One row per sale or invoice. Amounts before tax in column F.</t>
        </is>
      </c>
    </row>
    <row r="4" ht="32" customHeight="1">
      <c r="A4" s="11" t="inlineStr">
        <is>
          <t>Date</t>
        </is>
      </c>
      <c r="B4" s="11" t="inlineStr">
        <is>
          <t>Invoice #</t>
        </is>
      </c>
      <c r="C4" s="11" t="inlineStr">
        <is>
          <t>Customer</t>
        </is>
      </c>
      <c r="D4" s="11" t="inlineStr">
        <is>
          <t>Description</t>
        </is>
      </c>
      <c r="E4" s="11" t="inlineStr">
        <is>
          <t>Category</t>
        </is>
      </c>
      <c r="F4" s="11" t="inlineStr">
        <is>
          <t>Amount before tax</t>
        </is>
      </c>
      <c r="G4" s="11" t="inlineStr">
        <is>
          <t>GST/HST charged</t>
        </is>
      </c>
      <c r="H4" s="11" t="inlineStr">
        <is>
          <t>QST charged</t>
        </is>
      </c>
      <c r="I4" s="11" t="inlineStr">
        <is>
          <t>PST charged</t>
        </is>
      </c>
      <c r="J4" s="11" t="inlineStr">
        <is>
          <t>Total</t>
        </is>
      </c>
      <c r="K4" s="11" t="inlineStr">
        <is>
          <t>Business income</t>
        </is>
      </c>
    </row>
    <row r="5">
      <c r="A5" s="12" t="n"/>
      <c r="B5" s="13" t="n"/>
      <c r="C5" s="13" t="n"/>
      <c r="D5" s="13" t="n"/>
      <c r="E5" s="13" t="n"/>
      <c r="F5" s="14" t="n"/>
      <c r="G5" s="15">
        <f>IF(OR(F5="",Setup!$B$7&lt;&gt;"Yes"),"",ROUND(F5*Setup!$B$9,2))</f>
        <v/>
      </c>
      <c r="H5" s="15">
        <f>IF(OR(F5="",Setup!$B$7&lt;&gt;"Yes",Setup!$B$11&lt;&gt;"QST"),"",ROUND(F5*Setup!$B$10,2))</f>
        <v/>
      </c>
      <c r="I5" s="15">
        <f>IF(OR(F5="",Setup!$B$11&lt;&gt;"PST"),"",ROUND(F5*Setup!$B$10,2))</f>
        <v/>
      </c>
      <c r="J5" s="15">
        <f>IF(F5="","",SUM(F5:I5))</f>
        <v/>
      </c>
      <c r="K5" s="15">
        <f>IF(F5="","",IF(OR(E5="Sales, fees and commissions",E5="Other business income"),F5,0))</f>
        <v/>
      </c>
    </row>
    <row r="6">
      <c r="A6" s="12" t="n"/>
      <c r="B6" s="13" t="n"/>
      <c r="C6" s="13" t="n"/>
      <c r="D6" s="13" t="n"/>
      <c r="E6" s="13" t="n"/>
      <c r="F6" s="14" t="n"/>
      <c r="G6" s="15">
        <f>IF(OR(F6="",Setup!$B$7&lt;&gt;"Yes"),"",ROUND(F6*Setup!$B$9,2))</f>
        <v/>
      </c>
      <c r="H6" s="15">
        <f>IF(OR(F6="",Setup!$B$7&lt;&gt;"Yes",Setup!$B$11&lt;&gt;"QST"),"",ROUND(F6*Setup!$B$10,2))</f>
        <v/>
      </c>
      <c r="I6" s="15">
        <f>IF(OR(F6="",Setup!$B$11&lt;&gt;"PST"),"",ROUND(F6*Setup!$B$10,2))</f>
        <v/>
      </c>
      <c r="J6" s="15">
        <f>IF(F6="","",SUM(F6:I6))</f>
        <v/>
      </c>
      <c r="K6" s="15">
        <f>IF(F6="","",IF(OR(E6="Sales, fees and commissions",E6="Other business income"),F6,0))</f>
        <v/>
      </c>
    </row>
    <row r="7">
      <c r="A7" s="12" t="n"/>
      <c r="B7" s="13" t="n"/>
      <c r="C7" s="13" t="n"/>
      <c r="D7" s="13" t="n"/>
      <c r="E7" s="13" t="n"/>
      <c r="F7" s="14" t="n"/>
      <c r="G7" s="15">
        <f>IF(OR(F7="",Setup!$B$7&lt;&gt;"Yes"),"",ROUND(F7*Setup!$B$9,2))</f>
        <v/>
      </c>
      <c r="H7" s="15">
        <f>IF(OR(F7="",Setup!$B$7&lt;&gt;"Yes",Setup!$B$11&lt;&gt;"QST"),"",ROUND(F7*Setup!$B$10,2))</f>
        <v/>
      </c>
      <c r="I7" s="15">
        <f>IF(OR(F7="",Setup!$B$11&lt;&gt;"PST"),"",ROUND(F7*Setup!$B$10,2))</f>
        <v/>
      </c>
      <c r="J7" s="15">
        <f>IF(F7="","",SUM(F7:I7))</f>
        <v/>
      </c>
      <c r="K7" s="15">
        <f>IF(F7="","",IF(OR(E7="Sales, fees and commissions",E7="Other business income"),F7,0))</f>
        <v/>
      </c>
    </row>
    <row r="8">
      <c r="A8" s="12" t="n"/>
      <c r="B8" s="13" t="n"/>
      <c r="C8" s="13" t="n"/>
      <c r="D8" s="13" t="n"/>
      <c r="E8" s="13" t="n"/>
      <c r="F8" s="14" t="n"/>
      <c r="G8" s="15">
        <f>IF(OR(F8="",Setup!$B$7&lt;&gt;"Yes"),"",ROUND(F8*Setup!$B$9,2))</f>
        <v/>
      </c>
      <c r="H8" s="15">
        <f>IF(OR(F8="",Setup!$B$7&lt;&gt;"Yes",Setup!$B$11&lt;&gt;"QST"),"",ROUND(F8*Setup!$B$10,2))</f>
        <v/>
      </c>
      <c r="I8" s="15">
        <f>IF(OR(F8="",Setup!$B$11&lt;&gt;"PST"),"",ROUND(F8*Setup!$B$10,2))</f>
        <v/>
      </c>
      <c r="J8" s="15">
        <f>IF(F8="","",SUM(F8:I8))</f>
        <v/>
      </c>
      <c r="K8" s="15">
        <f>IF(F8="","",IF(OR(E8="Sales, fees and commissions",E8="Other business income"),F8,0))</f>
        <v/>
      </c>
    </row>
    <row r="9">
      <c r="A9" s="12" t="n"/>
      <c r="B9" s="13" t="n"/>
      <c r="C9" s="13" t="n"/>
      <c r="D9" s="13" t="n"/>
      <c r="E9" s="13" t="n"/>
      <c r="F9" s="14" t="n"/>
      <c r="G9" s="15">
        <f>IF(OR(F9="",Setup!$B$7&lt;&gt;"Yes"),"",ROUND(F9*Setup!$B$9,2))</f>
        <v/>
      </c>
      <c r="H9" s="15">
        <f>IF(OR(F9="",Setup!$B$7&lt;&gt;"Yes",Setup!$B$11&lt;&gt;"QST"),"",ROUND(F9*Setup!$B$10,2))</f>
        <v/>
      </c>
      <c r="I9" s="15">
        <f>IF(OR(F9="",Setup!$B$11&lt;&gt;"PST"),"",ROUND(F9*Setup!$B$10,2))</f>
        <v/>
      </c>
      <c r="J9" s="15">
        <f>IF(F9="","",SUM(F9:I9))</f>
        <v/>
      </c>
      <c r="K9" s="15">
        <f>IF(F9="","",IF(OR(E9="Sales, fees and commissions",E9="Other business income"),F9,0))</f>
        <v/>
      </c>
    </row>
    <row r="10">
      <c r="A10" s="12" t="n"/>
      <c r="B10" s="13" t="n"/>
      <c r="C10" s="13" t="n"/>
      <c r="D10" s="13" t="n"/>
      <c r="E10" s="13" t="n"/>
      <c r="F10" s="14" t="n"/>
      <c r="G10" s="15">
        <f>IF(OR(F10="",Setup!$B$7&lt;&gt;"Yes"),"",ROUND(F10*Setup!$B$9,2))</f>
        <v/>
      </c>
      <c r="H10" s="15">
        <f>IF(OR(F10="",Setup!$B$7&lt;&gt;"Yes",Setup!$B$11&lt;&gt;"QST"),"",ROUND(F10*Setup!$B$10,2))</f>
        <v/>
      </c>
      <c r="I10" s="15">
        <f>IF(OR(F10="",Setup!$B$11&lt;&gt;"PST"),"",ROUND(F10*Setup!$B$10,2))</f>
        <v/>
      </c>
      <c r="J10" s="15">
        <f>IF(F10="","",SUM(F10:I10))</f>
        <v/>
      </c>
      <c r="K10" s="15">
        <f>IF(F10="","",IF(OR(E10="Sales, fees and commissions",E10="Other business income"),F10,0))</f>
        <v/>
      </c>
    </row>
    <row r="11">
      <c r="A11" s="12" t="n"/>
      <c r="B11" s="13" t="n"/>
      <c r="C11" s="13" t="n"/>
      <c r="D11" s="13" t="n"/>
      <c r="E11" s="13" t="n"/>
      <c r="F11" s="14" t="n"/>
      <c r="G11" s="15">
        <f>IF(OR(F11="",Setup!$B$7&lt;&gt;"Yes"),"",ROUND(F11*Setup!$B$9,2))</f>
        <v/>
      </c>
      <c r="H11" s="15">
        <f>IF(OR(F11="",Setup!$B$7&lt;&gt;"Yes",Setup!$B$11&lt;&gt;"QST"),"",ROUND(F11*Setup!$B$10,2))</f>
        <v/>
      </c>
      <c r="I11" s="15">
        <f>IF(OR(F11="",Setup!$B$11&lt;&gt;"PST"),"",ROUND(F11*Setup!$B$10,2))</f>
        <v/>
      </c>
      <c r="J11" s="15">
        <f>IF(F11="","",SUM(F11:I11))</f>
        <v/>
      </c>
      <c r="K11" s="15">
        <f>IF(F11="","",IF(OR(E11="Sales, fees and commissions",E11="Other business income"),F11,0))</f>
        <v/>
      </c>
    </row>
    <row r="12">
      <c r="A12" s="12" t="n"/>
      <c r="B12" s="13" t="n"/>
      <c r="C12" s="13" t="n"/>
      <c r="D12" s="13" t="n"/>
      <c r="E12" s="13" t="n"/>
      <c r="F12" s="14" t="n"/>
      <c r="G12" s="15">
        <f>IF(OR(F12="",Setup!$B$7&lt;&gt;"Yes"),"",ROUND(F12*Setup!$B$9,2))</f>
        <v/>
      </c>
      <c r="H12" s="15">
        <f>IF(OR(F12="",Setup!$B$7&lt;&gt;"Yes",Setup!$B$11&lt;&gt;"QST"),"",ROUND(F12*Setup!$B$10,2))</f>
        <v/>
      </c>
      <c r="I12" s="15">
        <f>IF(OR(F12="",Setup!$B$11&lt;&gt;"PST"),"",ROUND(F12*Setup!$B$10,2))</f>
        <v/>
      </c>
      <c r="J12" s="15">
        <f>IF(F12="","",SUM(F12:I12))</f>
        <v/>
      </c>
      <c r="K12" s="15">
        <f>IF(F12="","",IF(OR(E12="Sales, fees and commissions",E12="Other business income"),F12,0))</f>
        <v/>
      </c>
    </row>
    <row r="13">
      <c r="A13" s="12" t="n"/>
      <c r="B13" s="13" t="n"/>
      <c r="C13" s="13" t="n"/>
      <c r="D13" s="13" t="n"/>
      <c r="E13" s="13" t="n"/>
      <c r="F13" s="14" t="n"/>
      <c r="G13" s="15">
        <f>IF(OR(F13="",Setup!$B$7&lt;&gt;"Yes"),"",ROUND(F13*Setup!$B$9,2))</f>
        <v/>
      </c>
      <c r="H13" s="15">
        <f>IF(OR(F13="",Setup!$B$7&lt;&gt;"Yes",Setup!$B$11&lt;&gt;"QST"),"",ROUND(F13*Setup!$B$10,2))</f>
        <v/>
      </c>
      <c r="I13" s="15">
        <f>IF(OR(F13="",Setup!$B$11&lt;&gt;"PST"),"",ROUND(F13*Setup!$B$10,2))</f>
        <v/>
      </c>
      <c r="J13" s="15">
        <f>IF(F13="","",SUM(F13:I13))</f>
        <v/>
      </c>
      <c r="K13" s="15">
        <f>IF(F13="","",IF(OR(E13="Sales, fees and commissions",E13="Other business income"),F13,0))</f>
        <v/>
      </c>
    </row>
    <row r="14">
      <c r="A14" s="12" t="n"/>
      <c r="B14" s="13" t="n"/>
      <c r="C14" s="13" t="n"/>
      <c r="D14" s="13" t="n"/>
      <c r="E14" s="13" t="n"/>
      <c r="F14" s="14" t="n"/>
      <c r="G14" s="15">
        <f>IF(OR(F14="",Setup!$B$7&lt;&gt;"Yes"),"",ROUND(F14*Setup!$B$9,2))</f>
        <v/>
      </c>
      <c r="H14" s="15">
        <f>IF(OR(F14="",Setup!$B$7&lt;&gt;"Yes",Setup!$B$11&lt;&gt;"QST"),"",ROUND(F14*Setup!$B$10,2))</f>
        <v/>
      </c>
      <c r="I14" s="15">
        <f>IF(OR(F14="",Setup!$B$11&lt;&gt;"PST"),"",ROUND(F14*Setup!$B$10,2))</f>
        <v/>
      </c>
      <c r="J14" s="15">
        <f>IF(F14="","",SUM(F14:I14))</f>
        <v/>
      </c>
      <c r="K14" s="15">
        <f>IF(F14="","",IF(OR(E14="Sales, fees and commissions",E14="Other business income"),F14,0))</f>
        <v/>
      </c>
    </row>
    <row r="15">
      <c r="A15" s="12" t="n"/>
      <c r="B15" s="13" t="n"/>
      <c r="C15" s="13" t="n"/>
      <c r="D15" s="13" t="n"/>
      <c r="E15" s="13" t="n"/>
      <c r="F15" s="14" t="n"/>
      <c r="G15" s="15">
        <f>IF(OR(F15="",Setup!$B$7&lt;&gt;"Yes"),"",ROUND(F15*Setup!$B$9,2))</f>
        <v/>
      </c>
      <c r="H15" s="15">
        <f>IF(OR(F15="",Setup!$B$7&lt;&gt;"Yes",Setup!$B$11&lt;&gt;"QST"),"",ROUND(F15*Setup!$B$10,2))</f>
        <v/>
      </c>
      <c r="I15" s="15">
        <f>IF(OR(F15="",Setup!$B$11&lt;&gt;"PST"),"",ROUND(F15*Setup!$B$10,2))</f>
        <v/>
      </c>
      <c r="J15" s="15">
        <f>IF(F15="","",SUM(F15:I15))</f>
        <v/>
      </c>
      <c r="K15" s="15">
        <f>IF(F15="","",IF(OR(E15="Sales, fees and commissions",E15="Other business income"),F15,0))</f>
        <v/>
      </c>
    </row>
    <row r="16">
      <c r="A16" s="12" t="n"/>
      <c r="B16" s="13" t="n"/>
      <c r="C16" s="13" t="n"/>
      <c r="D16" s="13" t="n"/>
      <c r="E16" s="13" t="n"/>
      <c r="F16" s="14" t="n"/>
      <c r="G16" s="15">
        <f>IF(OR(F16="",Setup!$B$7&lt;&gt;"Yes"),"",ROUND(F16*Setup!$B$9,2))</f>
        <v/>
      </c>
      <c r="H16" s="15">
        <f>IF(OR(F16="",Setup!$B$7&lt;&gt;"Yes",Setup!$B$11&lt;&gt;"QST"),"",ROUND(F16*Setup!$B$10,2))</f>
        <v/>
      </c>
      <c r="I16" s="15">
        <f>IF(OR(F16="",Setup!$B$11&lt;&gt;"PST"),"",ROUND(F16*Setup!$B$10,2))</f>
        <v/>
      </c>
      <c r="J16" s="15">
        <f>IF(F16="","",SUM(F16:I16))</f>
        <v/>
      </c>
      <c r="K16" s="15">
        <f>IF(F16="","",IF(OR(E16="Sales, fees and commissions",E16="Other business income"),F16,0))</f>
        <v/>
      </c>
    </row>
    <row r="17">
      <c r="A17" s="12" t="n"/>
      <c r="B17" s="13" t="n"/>
      <c r="C17" s="13" t="n"/>
      <c r="D17" s="13" t="n"/>
      <c r="E17" s="13" t="n"/>
      <c r="F17" s="14" t="n"/>
      <c r="G17" s="15">
        <f>IF(OR(F17="",Setup!$B$7&lt;&gt;"Yes"),"",ROUND(F17*Setup!$B$9,2))</f>
        <v/>
      </c>
      <c r="H17" s="15">
        <f>IF(OR(F17="",Setup!$B$7&lt;&gt;"Yes",Setup!$B$11&lt;&gt;"QST"),"",ROUND(F17*Setup!$B$10,2))</f>
        <v/>
      </c>
      <c r="I17" s="15">
        <f>IF(OR(F17="",Setup!$B$11&lt;&gt;"PST"),"",ROUND(F17*Setup!$B$10,2))</f>
        <v/>
      </c>
      <c r="J17" s="15">
        <f>IF(F17="","",SUM(F17:I17))</f>
        <v/>
      </c>
      <c r="K17" s="15">
        <f>IF(F17="","",IF(OR(E17="Sales, fees and commissions",E17="Other business income"),F17,0))</f>
        <v/>
      </c>
    </row>
    <row r="18">
      <c r="A18" s="12" t="n"/>
      <c r="B18" s="13" t="n"/>
      <c r="C18" s="13" t="n"/>
      <c r="D18" s="13" t="n"/>
      <c r="E18" s="13" t="n"/>
      <c r="F18" s="14" t="n"/>
      <c r="G18" s="15">
        <f>IF(OR(F18="",Setup!$B$7&lt;&gt;"Yes"),"",ROUND(F18*Setup!$B$9,2))</f>
        <v/>
      </c>
      <c r="H18" s="15">
        <f>IF(OR(F18="",Setup!$B$7&lt;&gt;"Yes",Setup!$B$11&lt;&gt;"QST"),"",ROUND(F18*Setup!$B$10,2))</f>
        <v/>
      </c>
      <c r="I18" s="15">
        <f>IF(OR(F18="",Setup!$B$11&lt;&gt;"PST"),"",ROUND(F18*Setup!$B$10,2))</f>
        <v/>
      </c>
      <c r="J18" s="15">
        <f>IF(F18="","",SUM(F18:I18))</f>
        <v/>
      </c>
      <c r="K18" s="15">
        <f>IF(F18="","",IF(OR(E18="Sales, fees and commissions",E18="Other business income"),F18,0))</f>
        <v/>
      </c>
    </row>
    <row r="19">
      <c r="A19" s="12" t="n"/>
      <c r="B19" s="13" t="n"/>
      <c r="C19" s="13" t="n"/>
      <c r="D19" s="13" t="n"/>
      <c r="E19" s="13" t="n"/>
      <c r="F19" s="14" t="n"/>
      <c r="G19" s="15">
        <f>IF(OR(F19="",Setup!$B$7&lt;&gt;"Yes"),"",ROUND(F19*Setup!$B$9,2))</f>
        <v/>
      </c>
      <c r="H19" s="15">
        <f>IF(OR(F19="",Setup!$B$7&lt;&gt;"Yes",Setup!$B$11&lt;&gt;"QST"),"",ROUND(F19*Setup!$B$10,2))</f>
        <v/>
      </c>
      <c r="I19" s="15">
        <f>IF(OR(F19="",Setup!$B$11&lt;&gt;"PST"),"",ROUND(F19*Setup!$B$10,2))</f>
        <v/>
      </c>
      <c r="J19" s="15">
        <f>IF(F19="","",SUM(F19:I19))</f>
        <v/>
      </c>
      <c r="K19" s="15">
        <f>IF(F19="","",IF(OR(E19="Sales, fees and commissions",E19="Other business income"),F19,0))</f>
        <v/>
      </c>
    </row>
    <row r="20">
      <c r="A20" s="12" t="n"/>
      <c r="B20" s="13" t="n"/>
      <c r="C20" s="13" t="n"/>
      <c r="D20" s="13" t="n"/>
      <c r="E20" s="13" t="n"/>
      <c r="F20" s="14" t="n"/>
      <c r="G20" s="15">
        <f>IF(OR(F20="",Setup!$B$7&lt;&gt;"Yes"),"",ROUND(F20*Setup!$B$9,2))</f>
        <v/>
      </c>
      <c r="H20" s="15">
        <f>IF(OR(F20="",Setup!$B$7&lt;&gt;"Yes",Setup!$B$11&lt;&gt;"QST"),"",ROUND(F20*Setup!$B$10,2))</f>
        <v/>
      </c>
      <c r="I20" s="15">
        <f>IF(OR(F20="",Setup!$B$11&lt;&gt;"PST"),"",ROUND(F20*Setup!$B$10,2))</f>
        <v/>
      </c>
      <c r="J20" s="15">
        <f>IF(F20="","",SUM(F20:I20))</f>
        <v/>
      </c>
      <c r="K20" s="15">
        <f>IF(F20="","",IF(OR(E20="Sales, fees and commissions",E20="Other business income"),F20,0))</f>
        <v/>
      </c>
    </row>
    <row r="21">
      <c r="A21" s="12" t="n"/>
      <c r="B21" s="13" t="n"/>
      <c r="C21" s="13" t="n"/>
      <c r="D21" s="13" t="n"/>
      <c r="E21" s="13" t="n"/>
      <c r="F21" s="14" t="n"/>
      <c r="G21" s="15">
        <f>IF(OR(F21="",Setup!$B$7&lt;&gt;"Yes"),"",ROUND(F21*Setup!$B$9,2))</f>
        <v/>
      </c>
      <c r="H21" s="15">
        <f>IF(OR(F21="",Setup!$B$7&lt;&gt;"Yes",Setup!$B$11&lt;&gt;"QST"),"",ROUND(F21*Setup!$B$10,2))</f>
        <v/>
      </c>
      <c r="I21" s="15">
        <f>IF(OR(F21="",Setup!$B$11&lt;&gt;"PST"),"",ROUND(F21*Setup!$B$10,2))</f>
        <v/>
      </c>
      <c r="J21" s="15">
        <f>IF(F21="","",SUM(F21:I21))</f>
        <v/>
      </c>
      <c r="K21" s="15">
        <f>IF(F21="","",IF(OR(E21="Sales, fees and commissions",E21="Other business income"),F21,0))</f>
        <v/>
      </c>
    </row>
    <row r="22">
      <c r="A22" s="12" t="n"/>
      <c r="B22" s="13" t="n"/>
      <c r="C22" s="13" t="n"/>
      <c r="D22" s="13" t="n"/>
      <c r="E22" s="13" t="n"/>
      <c r="F22" s="14" t="n"/>
      <c r="G22" s="15">
        <f>IF(OR(F22="",Setup!$B$7&lt;&gt;"Yes"),"",ROUND(F22*Setup!$B$9,2))</f>
        <v/>
      </c>
      <c r="H22" s="15">
        <f>IF(OR(F22="",Setup!$B$7&lt;&gt;"Yes",Setup!$B$11&lt;&gt;"QST"),"",ROUND(F22*Setup!$B$10,2))</f>
        <v/>
      </c>
      <c r="I22" s="15">
        <f>IF(OR(F22="",Setup!$B$11&lt;&gt;"PST"),"",ROUND(F22*Setup!$B$10,2))</f>
        <v/>
      </c>
      <c r="J22" s="15">
        <f>IF(F22="","",SUM(F22:I22))</f>
        <v/>
      </c>
      <c r="K22" s="15">
        <f>IF(F22="","",IF(OR(E22="Sales, fees and commissions",E22="Other business income"),F22,0))</f>
        <v/>
      </c>
    </row>
    <row r="23">
      <c r="A23" s="12" t="n"/>
      <c r="B23" s="13" t="n"/>
      <c r="C23" s="13" t="n"/>
      <c r="D23" s="13" t="n"/>
      <c r="E23" s="13" t="n"/>
      <c r="F23" s="14" t="n"/>
      <c r="G23" s="15">
        <f>IF(OR(F23="",Setup!$B$7&lt;&gt;"Yes"),"",ROUND(F23*Setup!$B$9,2))</f>
        <v/>
      </c>
      <c r="H23" s="15">
        <f>IF(OR(F23="",Setup!$B$7&lt;&gt;"Yes",Setup!$B$11&lt;&gt;"QST"),"",ROUND(F23*Setup!$B$10,2))</f>
        <v/>
      </c>
      <c r="I23" s="15">
        <f>IF(OR(F23="",Setup!$B$11&lt;&gt;"PST"),"",ROUND(F23*Setup!$B$10,2))</f>
        <v/>
      </c>
      <c r="J23" s="15">
        <f>IF(F23="","",SUM(F23:I23))</f>
        <v/>
      </c>
      <c r="K23" s="15">
        <f>IF(F23="","",IF(OR(E23="Sales, fees and commissions",E23="Other business income"),F23,0))</f>
        <v/>
      </c>
    </row>
    <row r="24">
      <c r="A24" s="12" t="n"/>
      <c r="B24" s="13" t="n"/>
      <c r="C24" s="13" t="n"/>
      <c r="D24" s="13" t="n"/>
      <c r="E24" s="13" t="n"/>
      <c r="F24" s="14" t="n"/>
      <c r="G24" s="15">
        <f>IF(OR(F24="",Setup!$B$7&lt;&gt;"Yes"),"",ROUND(F24*Setup!$B$9,2))</f>
        <v/>
      </c>
      <c r="H24" s="15">
        <f>IF(OR(F24="",Setup!$B$7&lt;&gt;"Yes",Setup!$B$11&lt;&gt;"QST"),"",ROUND(F24*Setup!$B$10,2))</f>
        <v/>
      </c>
      <c r="I24" s="15">
        <f>IF(OR(F24="",Setup!$B$11&lt;&gt;"PST"),"",ROUND(F24*Setup!$B$10,2))</f>
        <v/>
      </c>
      <c r="J24" s="15">
        <f>IF(F24="","",SUM(F24:I24))</f>
        <v/>
      </c>
      <c r="K24" s="15">
        <f>IF(F24="","",IF(OR(E24="Sales, fees and commissions",E24="Other business income"),F24,0))</f>
        <v/>
      </c>
    </row>
    <row r="25">
      <c r="A25" s="12" t="n"/>
      <c r="B25" s="13" t="n"/>
      <c r="C25" s="13" t="n"/>
      <c r="D25" s="13" t="n"/>
      <c r="E25" s="13" t="n"/>
      <c r="F25" s="14" t="n"/>
      <c r="G25" s="15">
        <f>IF(OR(F25="",Setup!$B$7&lt;&gt;"Yes"),"",ROUND(F25*Setup!$B$9,2))</f>
        <v/>
      </c>
      <c r="H25" s="15">
        <f>IF(OR(F25="",Setup!$B$7&lt;&gt;"Yes",Setup!$B$11&lt;&gt;"QST"),"",ROUND(F25*Setup!$B$10,2))</f>
        <v/>
      </c>
      <c r="I25" s="15">
        <f>IF(OR(F25="",Setup!$B$11&lt;&gt;"PST"),"",ROUND(F25*Setup!$B$10,2))</f>
        <v/>
      </c>
      <c r="J25" s="15">
        <f>IF(F25="","",SUM(F25:I25))</f>
        <v/>
      </c>
      <c r="K25" s="15">
        <f>IF(F25="","",IF(OR(E25="Sales, fees and commissions",E25="Other business income"),F25,0))</f>
        <v/>
      </c>
    </row>
    <row r="26">
      <c r="A26" s="12" t="n"/>
      <c r="B26" s="13" t="n"/>
      <c r="C26" s="13" t="n"/>
      <c r="D26" s="13" t="n"/>
      <c r="E26" s="13" t="n"/>
      <c r="F26" s="14" t="n"/>
      <c r="G26" s="15">
        <f>IF(OR(F26="",Setup!$B$7&lt;&gt;"Yes"),"",ROUND(F26*Setup!$B$9,2))</f>
        <v/>
      </c>
      <c r="H26" s="15">
        <f>IF(OR(F26="",Setup!$B$7&lt;&gt;"Yes",Setup!$B$11&lt;&gt;"QST"),"",ROUND(F26*Setup!$B$10,2))</f>
        <v/>
      </c>
      <c r="I26" s="15">
        <f>IF(OR(F26="",Setup!$B$11&lt;&gt;"PST"),"",ROUND(F26*Setup!$B$10,2))</f>
        <v/>
      </c>
      <c r="J26" s="15">
        <f>IF(F26="","",SUM(F26:I26))</f>
        <v/>
      </c>
      <c r="K26" s="15">
        <f>IF(F26="","",IF(OR(E26="Sales, fees and commissions",E26="Other business income"),F26,0))</f>
        <v/>
      </c>
    </row>
    <row r="27">
      <c r="A27" s="12" t="n"/>
      <c r="B27" s="13" t="n"/>
      <c r="C27" s="13" t="n"/>
      <c r="D27" s="13" t="n"/>
      <c r="E27" s="13" t="n"/>
      <c r="F27" s="14" t="n"/>
      <c r="G27" s="15">
        <f>IF(OR(F27="",Setup!$B$7&lt;&gt;"Yes"),"",ROUND(F27*Setup!$B$9,2))</f>
        <v/>
      </c>
      <c r="H27" s="15">
        <f>IF(OR(F27="",Setup!$B$7&lt;&gt;"Yes",Setup!$B$11&lt;&gt;"QST"),"",ROUND(F27*Setup!$B$10,2))</f>
        <v/>
      </c>
      <c r="I27" s="15">
        <f>IF(OR(F27="",Setup!$B$11&lt;&gt;"PST"),"",ROUND(F27*Setup!$B$10,2))</f>
        <v/>
      </c>
      <c r="J27" s="15">
        <f>IF(F27="","",SUM(F27:I27))</f>
        <v/>
      </c>
      <c r="K27" s="15">
        <f>IF(F27="","",IF(OR(E27="Sales, fees and commissions",E27="Other business income"),F27,0))</f>
        <v/>
      </c>
    </row>
    <row r="28">
      <c r="A28" s="12" t="n"/>
      <c r="B28" s="13" t="n"/>
      <c r="C28" s="13" t="n"/>
      <c r="D28" s="13" t="n"/>
      <c r="E28" s="13" t="n"/>
      <c r="F28" s="14" t="n"/>
      <c r="G28" s="15">
        <f>IF(OR(F28="",Setup!$B$7&lt;&gt;"Yes"),"",ROUND(F28*Setup!$B$9,2))</f>
        <v/>
      </c>
      <c r="H28" s="15">
        <f>IF(OR(F28="",Setup!$B$7&lt;&gt;"Yes",Setup!$B$11&lt;&gt;"QST"),"",ROUND(F28*Setup!$B$10,2))</f>
        <v/>
      </c>
      <c r="I28" s="15">
        <f>IF(OR(F28="",Setup!$B$11&lt;&gt;"PST"),"",ROUND(F28*Setup!$B$10,2))</f>
        <v/>
      </c>
      <c r="J28" s="15">
        <f>IF(F28="","",SUM(F28:I28))</f>
        <v/>
      </c>
      <c r="K28" s="15">
        <f>IF(F28="","",IF(OR(E28="Sales, fees and commissions",E28="Other business income"),F28,0))</f>
        <v/>
      </c>
    </row>
    <row r="29">
      <c r="A29" s="12" t="n"/>
      <c r="B29" s="13" t="n"/>
      <c r="C29" s="13" t="n"/>
      <c r="D29" s="13" t="n"/>
      <c r="E29" s="13" t="n"/>
      <c r="F29" s="14" t="n"/>
      <c r="G29" s="15">
        <f>IF(OR(F29="",Setup!$B$7&lt;&gt;"Yes"),"",ROUND(F29*Setup!$B$9,2))</f>
        <v/>
      </c>
      <c r="H29" s="15">
        <f>IF(OR(F29="",Setup!$B$7&lt;&gt;"Yes",Setup!$B$11&lt;&gt;"QST"),"",ROUND(F29*Setup!$B$10,2))</f>
        <v/>
      </c>
      <c r="I29" s="15">
        <f>IF(OR(F29="",Setup!$B$11&lt;&gt;"PST"),"",ROUND(F29*Setup!$B$10,2))</f>
        <v/>
      </c>
      <c r="J29" s="15">
        <f>IF(F29="","",SUM(F29:I29))</f>
        <v/>
      </c>
      <c r="K29" s="15">
        <f>IF(F29="","",IF(OR(E29="Sales, fees and commissions",E29="Other business income"),F29,0))</f>
        <v/>
      </c>
    </row>
    <row r="30">
      <c r="A30" s="12" t="n"/>
      <c r="B30" s="13" t="n"/>
      <c r="C30" s="13" t="n"/>
      <c r="D30" s="13" t="n"/>
      <c r="E30" s="13" t="n"/>
      <c r="F30" s="14" t="n"/>
      <c r="G30" s="15">
        <f>IF(OR(F30="",Setup!$B$7&lt;&gt;"Yes"),"",ROUND(F30*Setup!$B$9,2))</f>
        <v/>
      </c>
      <c r="H30" s="15">
        <f>IF(OR(F30="",Setup!$B$7&lt;&gt;"Yes",Setup!$B$11&lt;&gt;"QST"),"",ROUND(F30*Setup!$B$10,2))</f>
        <v/>
      </c>
      <c r="I30" s="15">
        <f>IF(OR(F30="",Setup!$B$11&lt;&gt;"PST"),"",ROUND(F30*Setup!$B$10,2))</f>
        <v/>
      </c>
      <c r="J30" s="15">
        <f>IF(F30="","",SUM(F30:I30))</f>
        <v/>
      </c>
      <c r="K30" s="15">
        <f>IF(F30="","",IF(OR(E30="Sales, fees and commissions",E30="Other business income"),F30,0))</f>
        <v/>
      </c>
    </row>
    <row r="31">
      <c r="A31" s="12" t="n"/>
      <c r="B31" s="13" t="n"/>
      <c r="C31" s="13" t="n"/>
      <c r="D31" s="13" t="n"/>
      <c r="E31" s="13" t="n"/>
      <c r="F31" s="14" t="n"/>
      <c r="G31" s="15">
        <f>IF(OR(F31="",Setup!$B$7&lt;&gt;"Yes"),"",ROUND(F31*Setup!$B$9,2))</f>
        <v/>
      </c>
      <c r="H31" s="15">
        <f>IF(OR(F31="",Setup!$B$7&lt;&gt;"Yes",Setup!$B$11&lt;&gt;"QST"),"",ROUND(F31*Setup!$B$10,2))</f>
        <v/>
      </c>
      <c r="I31" s="15">
        <f>IF(OR(F31="",Setup!$B$11&lt;&gt;"PST"),"",ROUND(F31*Setup!$B$10,2))</f>
        <v/>
      </c>
      <c r="J31" s="15">
        <f>IF(F31="","",SUM(F31:I31))</f>
        <v/>
      </c>
      <c r="K31" s="15">
        <f>IF(F31="","",IF(OR(E31="Sales, fees and commissions",E31="Other business income"),F31,0))</f>
        <v/>
      </c>
    </row>
    <row r="32">
      <c r="A32" s="12" t="n"/>
      <c r="B32" s="13" t="n"/>
      <c r="C32" s="13" t="n"/>
      <c r="D32" s="13" t="n"/>
      <c r="E32" s="13" t="n"/>
      <c r="F32" s="14" t="n"/>
      <c r="G32" s="15">
        <f>IF(OR(F32="",Setup!$B$7&lt;&gt;"Yes"),"",ROUND(F32*Setup!$B$9,2))</f>
        <v/>
      </c>
      <c r="H32" s="15">
        <f>IF(OR(F32="",Setup!$B$7&lt;&gt;"Yes",Setup!$B$11&lt;&gt;"QST"),"",ROUND(F32*Setup!$B$10,2))</f>
        <v/>
      </c>
      <c r="I32" s="15">
        <f>IF(OR(F32="",Setup!$B$11&lt;&gt;"PST"),"",ROUND(F32*Setup!$B$10,2))</f>
        <v/>
      </c>
      <c r="J32" s="15">
        <f>IF(F32="","",SUM(F32:I32))</f>
        <v/>
      </c>
      <c r="K32" s="15">
        <f>IF(F32="","",IF(OR(E32="Sales, fees and commissions",E32="Other business income"),F32,0))</f>
        <v/>
      </c>
    </row>
    <row r="33">
      <c r="A33" s="12" t="n"/>
      <c r="B33" s="13" t="n"/>
      <c r="C33" s="13" t="n"/>
      <c r="D33" s="13" t="n"/>
      <c r="E33" s="13" t="n"/>
      <c r="F33" s="14" t="n"/>
      <c r="G33" s="15">
        <f>IF(OR(F33="",Setup!$B$7&lt;&gt;"Yes"),"",ROUND(F33*Setup!$B$9,2))</f>
        <v/>
      </c>
      <c r="H33" s="15">
        <f>IF(OR(F33="",Setup!$B$7&lt;&gt;"Yes",Setup!$B$11&lt;&gt;"QST"),"",ROUND(F33*Setup!$B$10,2))</f>
        <v/>
      </c>
      <c r="I33" s="15">
        <f>IF(OR(F33="",Setup!$B$11&lt;&gt;"PST"),"",ROUND(F33*Setup!$B$10,2))</f>
        <v/>
      </c>
      <c r="J33" s="15">
        <f>IF(F33="","",SUM(F33:I33))</f>
        <v/>
      </c>
      <c r="K33" s="15">
        <f>IF(F33="","",IF(OR(E33="Sales, fees and commissions",E33="Other business income"),F33,0))</f>
        <v/>
      </c>
    </row>
    <row r="34">
      <c r="A34" s="12" t="n"/>
      <c r="B34" s="13" t="n"/>
      <c r="C34" s="13" t="n"/>
      <c r="D34" s="13" t="n"/>
      <c r="E34" s="13" t="n"/>
      <c r="F34" s="14" t="n"/>
      <c r="G34" s="15">
        <f>IF(OR(F34="",Setup!$B$7&lt;&gt;"Yes"),"",ROUND(F34*Setup!$B$9,2))</f>
        <v/>
      </c>
      <c r="H34" s="15">
        <f>IF(OR(F34="",Setup!$B$7&lt;&gt;"Yes",Setup!$B$11&lt;&gt;"QST"),"",ROUND(F34*Setup!$B$10,2))</f>
        <v/>
      </c>
      <c r="I34" s="15">
        <f>IF(OR(F34="",Setup!$B$11&lt;&gt;"PST"),"",ROUND(F34*Setup!$B$10,2))</f>
        <v/>
      </c>
      <c r="J34" s="15">
        <f>IF(F34="","",SUM(F34:I34))</f>
        <v/>
      </c>
      <c r="K34" s="15">
        <f>IF(F34="","",IF(OR(E34="Sales, fees and commissions",E34="Other business income"),F34,0))</f>
        <v/>
      </c>
    </row>
    <row r="35">
      <c r="A35" s="12" t="n"/>
      <c r="B35" s="13" t="n"/>
      <c r="C35" s="13" t="n"/>
      <c r="D35" s="13" t="n"/>
      <c r="E35" s="13" t="n"/>
      <c r="F35" s="14" t="n"/>
      <c r="G35" s="15">
        <f>IF(OR(F35="",Setup!$B$7&lt;&gt;"Yes"),"",ROUND(F35*Setup!$B$9,2))</f>
        <v/>
      </c>
      <c r="H35" s="15">
        <f>IF(OR(F35="",Setup!$B$7&lt;&gt;"Yes",Setup!$B$11&lt;&gt;"QST"),"",ROUND(F35*Setup!$B$10,2))</f>
        <v/>
      </c>
      <c r="I35" s="15">
        <f>IF(OR(F35="",Setup!$B$11&lt;&gt;"PST"),"",ROUND(F35*Setup!$B$10,2))</f>
        <v/>
      </c>
      <c r="J35" s="15">
        <f>IF(F35="","",SUM(F35:I35))</f>
        <v/>
      </c>
      <c r="K35" s="15">
        <f>IF(F35="","",IF(OR(E35="Sales, fees and commissions",E35="Other business income"),F35,0))</f>
        <v/>
      </c>
    </row>
    <row r="36">
      <c r="A36" s="12" t="n"/>
      <c r="B36" s="13" t="n"/>
      <c r="C36" s="13" t="n"/>
      <c r="D36" s="13" t="n"/>
      <c r="E36" s="13" t="n"/>
      <c r="F36" s="14" t="n"/>
      <c r="G36" s="15">
        <f>IF(OR(F36="",Setup!$B$7&lt;&gt;"Yes"),"",ROUND(F36*Setup!$B$9,2))</f>
        <v/>
      </c>
      <c r="H36" s="15">
        <f>IF(OR(F36="",Setup!$B$7&lt;&gt;"Yes",Setup!$B$11&lt;&gt;"QST"),"",ROUND(F36*Setup!$B$10,2))</f>
        <v/>
      </c>
      <c r="I36" s="15">
        <f>IF(OR(F36="",Setup!$B$11&lt;&gt;"PST"),"",ROUND(F36*Setup!$B$10,2))</f>
        <v/>
      </c>
      <c r="J36" s="15">
        <f>IF(F36="","",SUM(F36:I36))</f>
        <v/>
      </c>
      <c r="K36" s="15">
        <f>IF(F36="","",IF(OR(E36="Sales, fees and commissions",E36="Other business income"),F36,0))</f>
        <v/>
      </c>
    </row>
    <row r="37">
      <c r="A37" s="12" t="n"/>
      <c r="B37" s="13" t="n"/>
      <c r="C37" s="13" t="n"/>
      <c r="D37" s="13" t="n"/>
      <c r="E37" s="13" t="n"/>
      <c r="F37" s="14" t="n"/>
      <c r="G37" s="15">
        <f>IF(OR(F37="",Setup!$B$7&lt;&gt;"Yes"),"",ROUND(F37*Setup!$B$9,2))</f>
        <v/>
      </c>
      <c r="H37" s="15">
        <f>IF(OR(F37="",Setup!$B$7&lt;&gt;"Yes",Setup!$B$11&lt;&gt;"QST"),"",ROUND(F37*Setup!$B$10,2))</f>
        <v/>
      </c>
      <c r="I37" s="15">
        <f>IF(OR(F37="",Setup!$B$11&lt;&gt;"PST"),"",ROUND(F37*Setup!$B$10,2))</f>
        <v/>
      </c>
      <c r="J37" s="15">
        <f>IF(F37="","",SUM(F37:I37))</f>
        <v/>
      </c>
      <c r="K37" s="15">
        <f>IF(F37="","",IF(OR(E37="Sales, fees and commissions",E37="Other business income"),F37,0))</f>
        <v/>
      </c>
    </row>
    <row r="38">
      <c r="A38" s="12" t="n"/>
      <c r="B38" s="13" t="n"/>
      <c r="C38" s="13" t="n"/>
      <c r="D38" s="13" t="n"/>
      <c r="E38" s="13" t="n"/>
      <c r="F38" s="14" t="n"/>
      <c r="G38" s="15">
        <f>IF(OR(F38="",Setup!$B$7&lt;&gt;"Yes"),"",ROUND(F38*Setup!$B$9,2))</f>
        <v/>
      </c>
      <c r="H38" s="15">
        <f>IF(OR(F38="",Setup!$B$7&lt;&gt;"Yes",Setup!$B$11&lt;&gt;"QST"),"",ROUND(F38*Setup!$B$10,2))</f>
        <v/>
      </c>
      <c r="I38" s="15">
        <f>IF(OR(F38="",Setup!$B$11&lt;&gt;"PST"),"",ROUND(F38*Setup!$B$10,2))</f>
        <v/>
      </c>
      <c r="J38" s="15">
        <f>IF(F38="","",SUM(F38:I38))</f>
        <v/>
      </c>
      <c r="K38" s="15">
        <f>IF(F38="","",IF(OR(E38="Sales, fees and commissions",E38="Other business income"),F38,0))</f>
        <v/>
      </c>
    </row>
    <row r="39">
      <c r="A39" s="12" t="n"/>
      <c r="B39" s="13" t="n"/>
      <c r="C39" s="13" t="n"/>
      <c r="D39" s="13" t="n"/>
      <c r="E39" s="13" t="n"/>
      <c r="F39" s="14" t="n"/>
      <c r="G39" s="15">
        <f>IF(OR(F39="",Setup!$B$7&lt;&gt;"Yes"),"",ROUND(F39*Setup!$B$9,2))</f>
        <v/>
      </c>
      <c r="H39" s="15">
        <f>IF(OR(F39="",Setup!$B$7&lt;&gt;"Yes",Setup!$B$11&lt;&gt;"QST"),"",ROUND(F39*Setup!$B$10,2))</f>
        <v/>
      </c>
      <c r="I39" s="15">
        <f>IF(OR(F39="",Setup!$B$11&lt;&gt;"PST"),"",ROUND(F39*Setup!$B$10,2))</f>
        <v/>
      </c>
      <c r="J39" s="15">
        <f>IF(F39="","",SUM(F39:I39))</f>
        <v/>
      </c>
      <c r="K39" s="15">
        <f>IF(F39="","",IF(OR(E39="Sales, fees and commissions",E39="Other business income"),F39,0))</f>
        <v/>
      </c>
    </row>
    <row r="40">
      <c r="A40" s="12" t="n"/>
      <c r="B40" s="13" t="n"/>
      <c r="C40" s="13" t="n"/>
      <c r="D40" s="13" t="n"/>
      <c r="E40" s="13" t="n"/>
      <c r="F40" s="14" t="n"/>
      <c r="G40" s="15">
        <f>IF(OR(F40="",Setup!$B$7&lt;&gt;"Yes"),"",ROUND(F40*Setup!$B$9,2))</f>
        <v/>
      </c>
      <c r="H40" s="15">
        <f>IF(OR(F40="",Setup!$B$7&lt;&gt;"Yes",Setup!$B$11&lt;&gt;"QST"),"",ROUND(F40*Setup!$B$10,2))</f>
        <v/>
      </c>
      <c r="I40" s="15">
        <f>IF(OR(F40="",Setup!$B$11&lt;&gt;"PST"),"",ROUND(F40*Setup!$B$10,2))</f>
        <v/>
      </c>
      <c r="J40" s="15">
        <f>IF(F40="","",SUM(F40:I40))</f>
        <v/>
      </c>
      <c r="K40" s="15">
        <f>IF(F40="","",IF(OR(E40="Sales, fees and commissions",E40="Other business income"),F40,0))</f>
        <v/>
      </c>
    </row>
    <row r="41">
      <c r="A41" s="12" t="n"/>
      <c r="B41" s="13" t="n"/>
      <c r="C41" s="13" t="n"/>
      <c r="D41" s="13" t="n"/>
      <c r="E41" s="13" t="n"/>
      <c r="F41" s="14" t="n"/>
      <c r="G41" s="15">
        <f>IF(OR(F41="",Setup!$B$7&lt;&gt;"Yes"),"",ROUND(F41*Setup!$B$9,2))</f>
        <v/>
      </c>
      <c r="H41" s="15">
        <f>IF(OR(F41="",Setup!$B$7&lt;&gt;"Yes",Setup!$B$11&lt;&gt;"QST"),"",ROUND(F41*Setup!$B$10,2))</f>
        <v/>
      </c>
      <c r="I41" s="15">
        <f>IF(OR(F41="",Setup!$B$11&lt;&gt;"PST"),"",ROUND(F41*Setup!$B$10,2))</f>
        <v/>
      </c>
      <c r="J41" s="15">
        <f>IF(F41="","",SUM(F41:I41))</f>
        <v/>
      </c>
      <c r="K41" s="15">
        <f>IF(F41="","",IF(OR(E41="Sales, fees and commissions",E41="Other business income"),F41,0))</f>
        <v/>
      </c>
    </row>
    <row r="42">
      <c r="A42" s="12" t="n"/>
      <c r="B42" s="13" t="n"/>
      <c r="C42" s="13" t="n"/>
      <c r="D42" s="13" t="n"/>
      <c r="E42" s="13" t="n"/>
      <c r="F42" s="14" t="n"/>
      <c r="G42" s="15">
        <f>IF(OR(F42="",Setup!$B$7&lt;&gt;"Yes"),"",ROUND(F42*Setup!$B$9,2))</f>
        <v/>
      </c>
      <c r="H42" s="15">
        <f>IF(OR(F42="",Setup!$B$7&lt;&gt;"Yes",Setup!$B$11&lt;&gt;"QST"),"",ROUND(F42*Setup!$B$10,2))</f>
        <v/>
      </c>
      <c r="I42" s="15">
        <f>IF(OR(F42="",Setup!$B$11&lt;&gt;"PST"),"",ROUND(F42*Setup!$B$10,2))</f>
        <v/>
      </c>
      <c r="J42" s="15">
        <f>IF(F42="","",SUM(F42:I42))</f>
        <v/>
      </c>
      <c r="K42" s="15">
        <f>IF(F42="","",IF(OR(E42="Sales, fees and commissions",E42="Other business income"),F42,0))</f>
        <v/>
      </c>
    </row>
    <row r="43">
      <c r="A43" s="12" t="n"/>
      <c r="B43" s="13" t="n"/>
      <c r="C43" s="13" t="n"/>
      <c r="D43" s="13" t="n"/>
      <c r="E43" s="13" t="n"/>
      <c r="F43" s="14" t="n"/>
      <c r="G43" s="15">
        <f>IF(OR(F43="",Setup!$B$7&lt;&gt;"Yes"),"",ROUND(F43*Setup!$B$9,2))</f>
        <v/>
      </c>
      <c r="H43" s="15">
        <f>IF(OR(F43="",Setup!$B$7&lt;&gt;"Yes",Setup!$B$11&lt;&gt;"QST"),"",ROUND(F43*Setup!$B$10,2))</f>
        <v/>
      </c>
      <c r="I43" s="15">
        <f>IF(OR(F43="",Setup!$B$11&lt;&gt;"PST"),"",ROUND(F43*Setup!$B$10,2))</f>
        <v/>
      </c>
      <c r="J43" s="15">
        <f>IF(F43="","",SUM(F43:I43))</f>
        <v/>
      </c>
      <c r="K43" s="15">
        <f>IF(F43="","",IF(OR(E43="Sales, fees and commissions",E43="Other business income"),F43,0))</f>
        <v/>
      </c>
    </row>
    <row r="44">
      <c r="A44" s="12" t="n"/>
      <c r="B44" s="13" t="n"/>
      <c r="C44" s="13" t="n"/>
      <c r="D44" s="13" t="n"/>
      <c r="E44" s="13" t="n"/>
      <c r="F44" s="14" t="n"/>
      <c r="G44" s="15">
        <f>IF(OR(F44="",Setup!$B$7&lt;&gt;"Yes"),"",ROUND(F44*Setup!$B$9,2))</f>
        <v/>
      </c>
      <c r="H44" s="15">
        <f>IF(OR(F44="",Setup!$B$7&lt;&gt;"Yes",Setup!$B$11&lt;&gt;"QST"),"",ROUND(F44*Setup!$B$10,2))</f>
        <v/>
      </c>
      <c r="I44" s="15">
        <f>IF(OR(F44="",Setup!$B$11&lt;&gt;"PST"),"",ROUND(F44*Setup!$B$10,2))</f>
        <v/>
      </c>
      <c r="J44" s="15">
        <f>IF(F44="","",SUM(F44:I44))</f>
        <v/>
      </c>
      <c r="K44" s="15">
        <f>IF(F44="","",IF(OR(E44="Sales, fees and commissions",E44="Other business income"),F44,0))</f>
        <v/>
      </c>
    </row>
    <row r="45">
      <c r="A45" s="12" t="n"/>
      <c r="B45" s="13" t="n"/>
      <c r="C45" s="13" t="n"/>
      <c r="D45" s="13" t="n"/>
      <c r="E45" s="13" t="n"/>
      <c r="F45" s="14" t="n"/>
      <c r="G45" s="15">
        <f>IF(OR(F45="",Setup!$B$7&lt;&gt;"Yes"),"",ROUND(F45*Setup!$B$9,2))</f>
        <v/>
      </c>
      <c r="H45" s="15">
        <f>IF(OR(F45="",Setup!$B$7&lt;&gt;"Yes",Setup!$B$11&lt;&gt;"QST"),"",ROUND(F45*Setup!$B$10,2))</f>
        <v/>
      </c>
      <c r="I45" s="15">
        <f>IF(OR(F45="",Setup!$B$11&lt;&gt;"PST"),"",ROUND(F45*Setup!$B$10,2))</f>
        <v/>
      </c>
      <c r="J45" s="15">
        <f>IF(F45="","",SUM(F45:I45))</f>
        <v/>
      </c>
      <c r="K45" s="15">
        <f>IF(F45="","",IF(OR(E45="Sales, fees and commissions",E45="Other business income"),F45,0))</f>
        <v/>
      </c>
    </row>
    <row r="46">
      <c r="A46" s="12" t="n"/>
      <c r="B46" s="13" t="n"/>
      <c r="C46" s="13" t="n"/>
      <c r="D46" s="13" t="n"/>
      <c r="E46" s="13" t="n"/>
      <c r="F46" s="14" t="n"/>
      <c r="G46" s="15">
        <f>IF(OR(F46="",Setup!$B$7&lt;&gt;"Yes"),"",ROUND(F46*Setup!$B$9,2))</f>
        <v/>
      </c>
      <c r="H46" s="15">
        <f>IF(OR(F46="",Setup!$B$7&lt;&gt;"Yes",Setup!$B$11&lt;&gt;"QST"),"",ROUND(F46*Setup!$B$10,2))</f>
        <v/>
      </c>
      <c r="I46" s="15">
        <f>IF(OR(F46="",Setup!$B$11&lt;&gt;"PST"),"",ROUND(F46*Setup!$B$10,2))</f>
        <v/>
      </c>
      <c r="J46" s="15">
        <f>IF(F46="","",SUM(F46:I46))</f>
        <v/>
      </c>
      <c r="K46" s="15">
        <f>IF(F46="","",IF(OR(E46="Sales, fees and commissions",E46="Other business income"),F46,0))</f>
        <v/>
      </c>
    </row>
    <row r="47">
      <c r="A47" s="12" t="n"/>
      <c r="B47" s="13" t="n"/>
      <c r="C47" s="13" t="n"/>
      <c r="D47" s="13" t="n"/>
      <c r="E47" s="13" t="n"/>
      <c r="F47" s="14" t="n"/>
      <c r="G47" s="15">
        <f>IF(OR(F47="",Setup!$B$7&lt;&gt;"Yes"),"",ROUND(F47*Setup!$B$9,2))</f>
        <v/>
      </c>
      <c r="H47" s="15">
        <f>IF(OR(F47="",Setup!$B$7&lt;&gt;"Yes",Setup!$B$11&lt;&gt;"QST"),"",ROUND(F47*Setup!$B$10,2))</f>
        <v/>
      </c>
      <c r="I47" s="15">
        <f>IF(OR(F47="",Setup!$B$11&lt;&gt;"PST"),"",ROUND(F47*Setup!$B$10,2))</f>
        <v/>
      </c>
      <c r="J47" s="15">
        <f>IF(F47="","",SUM(F47:I47))</f>
        <v/>
      </c>
      <c r="K47" s="15">
        <f>IF(F47="","",IF(OR(E47="Sales, fees and commissions",E47="Other business income"),F47,0))</f>
        <v/>
      </c>
    </row>
    <row r="48">
      <c r="A48" s="12" t="n"/>
      <c r="B48" s="13" t="n"/>
      <c r="C48" s="13" t="n"/>
      <c r="D48" s="13" t="n"/>
      <c r="E48" s="13" t="n"/>
      <c r="F48" s="14" t="n"/>
      <c r="G48" s="15">
        <f>IF(OR(F48="",Setup!$B$7&lt;&gt;"Yes"),"",ROUND(F48*Setup!$B$9,2))</f>
        <v/>
      </c>
      <c r="H48" s="15">
        <f>IF(OR(F48="",Setup!$B$7&lt;&gt;"Yes",Setup!$B$11&lt;&gt;"QST"),"",ROUND(F48*Setup!$B$10,2))</f>
        <v/>
      </c>
      <c r="I48" s="15">
        <f>IF(OR(F48="",Setup!$B$11&lt;&gt;"PST"),"",ROUND(F48*Setup!$B$10,2))</f>
        <v/>
      </c>
      <c r="J48" s="15">
        <f>IF(F48="","",SUM(F48:I48))</f>
        <v/>
      </c>
      <c r="K48" s="15">
        <f>IF(F48="","",IF(OR(E48="Sales, fees and commissions",E48="Other business income"),F48,0))</f>
        <v/>
      </c>
    </row>
    <row r="49">
      <c r="A49" s="12" t="n"/>
      <c r="B49" s="13" t="n"/>
      <c r="C49" s="13" t="n"/>
      <c r="D49" s="13" t="n"/>
      <c r="E49" s="13" t="n"/>
      <c r="F49" s="14" t="n"/>
      <c r="G49" s="15">
        <f>IF(OR(F49="",Setup!$B$7&lt;&gt;"Yes"),"",ROUND(F49*Setup!$B$9,2))</f>
        <v/>
      </c>
      <c r="H49" s="15">
        <f>IF(OR(F49="",Setup!$B$7&lt;&gt;"Yes",Setup!$B$11&lt;&gt;"QST"),"",ROUND(F49*Setup!$B$10,2))</f>
        <v/>
      </c>
      <c r="I49" s="15">
        <f>IF(OR(F49="",Setup!$B$11&lt;&gt;"PST"),"",ROUND(F49*Setup!$B$10,2))</f>
        <v/>
      </c>
      <c r="J49" s="15">
        <f>IF(F49="","",SUM(F49:I49))</f>
        <v/>
      </c>
      <c r="K49" s="15">
        <f>IF(F49="","",IF(OR(E49="Sales, fees and commissions",E49="Other business income"),F49,0))</f>
        <v/>
      </c>
    </row>
    <row r="50">
      <c r="A50" s="12" t="n"/>
      <c r="B50" s="13" t="n"/>
      <c r="C50" s="13" t="n"/>
      <c r="D50" s="13" t="n"/>
      <c r="E50" s="13" t="n"/>
      <c r="F50" s="14" t="n"/>
      <c r="G50" s="15">
        <f>IF(OR(F50="",Setup!$B$7&lt;&gt;"Yes"),"",ROUND(F50*Setup!$B$9,2))</f>
        <v/>
      </c>
      <c r="H50" s="15">
        <f>IF(OR(F50="",Setup!$B$7&lt;&gt;"Yes",Setup!$B$11&lt;&gt;"QST"),"",ROUND(F50*Setup!$B$10,2))</f>
        <v/>
      </c>
      <c r="I50" s="15">
        <f>IF(OR(F50="",Setup!$B$11&lt;&gt;"PST"),"",ROUND(F50*Setup!$B$10,2))</f>
        <v/>
      </c>
      <c r="J50" s="15">
        <f>IF(F50="","",SUM(F50:I50))</f>
        <v/>
      </c>
      <c r="K50" s="15">
        <f>IF(F50="","",IF(OR(E50="Sales, fees and commissions",E50="Other business income"),F50,0))</f>
        <v/>
      </c>
    </row>
    <row r="51">
      <c r="A51" s="12" t="n"/>
      <c r="B51" s="13" t="n"/>
      <c r="C51" s="13" t="n"/>
      <c r="D51" s="13" t="n"/>
      <c r="E51" s="13" t="n"/>
      <c r="F51" s="14" t="n"/>
      <c r="G51" s="15">
        <f>IF(OR(F51="",Setup!$B$7&lt;&gt;"Yes"),"",ROUND(F51*Setup!$B$9,2))</f>
        <v/>
      </c>
      <c r="H51" s="15">
        <f>IF(OR(F51="",Setup!$B$7&lt;&gt;"Yes",Setup!$B$11&lt;&gt;"QST"),"",ROUND(F51*Setup!$B$10,2))</f>
        <v/>
      </c>
      <c r="I51" s="15">
        <f>IF(OR(F51="",Setup!$B$11&lt;&gt;"PST"),"",ROUND(F51*Setup!$B$10,2))</f>
        <v/>
      </c>
      <c r="J51" s="15">
        <f>IF(F51="","",SUM(F51:I51))</f>
        <v/>
      </c>
      <c r="K51" s="15">
        <f>IF(F51="","",IF(OR(E51="Sales, fees and commissions",E51="Other business income"),F51,0))</f>
        <v/>
      </c>
    </row>
    <row r="52">
      <c r="A52" s="12" t="n"/>
      <c r="B52" s="13" t="n"/>
      <c r="C52" s="13" t="n"/>
      <c r="D52" s="13" t="n"/>
      <c r="E52" s="13" t="n"/>
      <c r="F52" s="14" t="n"/>
      <c r="G52" s="15">
        <f>IF(OR(F52="",Setup!$B$7&lt;&gt;"Yes"),"",ROUND(F52*Setup!$B$9,2))</f>
        <v/>
      </c>
      <c r="H52" s="15">
        <f>IF(OR(F52="",Setup!$B$7&lt;&gt;"Yes",Setup!$B$11&lt;&gt;"QST"),"",ROUND(F52*Setup!$B$10,2))</f>
        <v/>
      </c>
      <c r="I52" s="15">
        <f>IF(OR(F52="",Setup!$B$11&lt;&gt;"PST"),"",ROUND(F52*Setup!$B$10,2))</f>
        <v/>
      </c>
      <c r="J52" s="15">
        <f>IF(F52="","",SUM(F52:I52))</f>
        <v/>
      </c>
      <c r="K52" s="15">
        <f>IF(F52="","",IF(OR(E52="Sales, fees and commissions",E52="Other business income"),F52,0))</f>
        <v/>
      </c>
    </row>
    <row r="53">
      <c r="A53" s="12" t="n"/>
      <c r="B53" s="13" t="n"/>
      <c r="C53" s="13" t="n"/>
      <c r="D53" s="13" t="n"/>
      <c r="E53" s="13" t="n"/>
      <c r="F53" s="14" t="n"/>
      <c r="G53" s="15">
        <f>IF(OR(F53="",Setup!$B$7&lt;&gt;"Yes"),"",ROUND(F53*Setup!$B$9,2))</f>
        <v/>
      </c>
      <c r="H53" s="15">
        <f>IF(OR(F53="",Setup!$B$7&lt;&gt;"Yes",Setup!$B$11&lt;&gt;"QST"),"",ROUND(F53*Setup!$B$10,2))</f>
        <v/>
      </c>
      <c r="I53" s="15">
        <f>IF(OR(F53="",Setup!$B$11&lt;&gt;"PST"),"",ROUND(F53*Setup!$B$10,2))</f>
        <v/>
      </c>
      <c r="J53" s="15">
        <f>IF(F53="","",SUM(F53:I53))</f>
        <v/>
      </c>
      <c r="K53" s="15">
        <f>IF(F53="","",IF(OR(E53="Sales, fees and commissions",E53="Other business income"),F53,0))</f>
        <v/>
      </c>
    </row>
    <row r="54">
      <c r="A54" s="12" t="n"/>
      <c r="B54" s="13" t="n"/>
      <c r="C54" s="13" t="n"/>
      <c r="D54" s="13" t="n"/>
      <c r="E54" s="13" t="n"/>
      <c r="F54" s="14" t="n"/>
      <c r="G54" s="15">
        <f>IF(OR(F54="",Setup!$B$7&lt;&gt;"Yes"),"",ROUND(F54*Setup!$B$9,2))</f>
        <v/>
      </c>
      <c r="H54" s="15">
        <f>IF(OR(F54="",Setup!$B$7&lt;&gt;"Yes",Setup!$B$11&lt;&gt;"QST"),"",ROUND(F54*Setup!$B$10,2))</f>
        <v/>
      </c>
      <c r="I54" s="15">
        <f>IF(OR(F54="",Setup!$B$11&lt;&gt;"PST"),"",ROUND(F54*Setup!$B$10,2))</f>
        <v/>
      </c>
      <c r="J54" s="15">
        <f>IF(F54="","",SUM(F54:I54))</f>
        <v/>
      </c>
      <c r="K54" s="15">
        <f>IF(F54="","",IF(OR(E54="Sales, fees and commissions",E54="Other business income"),F54,0))</f>
        <v/>
      </c>
    </row>
    <row r="55">
      <c r="A55" s="12" t="n"/>
      <c r="B55" s="13" t="n"/>
      <c r="C55" s="13" t="n"/>
      <c r="D55" s="13" t="n"/>
      <c r="E55" s="13" t="n"/>
      <c r="F55" s="14" t="n"/>
      <c r="G55" s="15">
        <f>IF(OR(F55="",Setup!$B$7&lt;&gt;"Yes"),"",ROUND(F55*Setup!$B$9,2))</f>
        <v/>
      </c>
      <c r="H55" s="15">
        <f>IF(OR(F55="",Setup!$B$7&lt;&gt;"Yes",Setup!$B$11&lt;&gt;"QST"),"",ROUND(F55*Setup!$B$10,2))</f>
        <v/>
      </c>
      <c r="I55" s="15">
        <f>IF(OR(F55="",Setup!$B$11&lt;&gt;"PST"),"",ROUND(F55*Setup!$B$10,2))</f>
        <v/>
      </c>
      <c r="J55" s="15">
        <f>IF(F55="","",SUM(F55:I55))</f>
        <v/>
      </c>
      <c r="K55" s="15">
        <f>IF(F55="","",IF(OR(E55="Sales, fees and commissions",E55="Other business income"),F55,0))</f>
        <v/>
      </c>
    </row>
    <row r="56">
      <c r="A56" s="12" t="n"/>
      <c r="B56" s="13" t="n"/>
      <c r="C56" s="13" t="n"/>
      <c r="D56" s="13" t="n"/>
      <c r="E56" s="13" t="n"/>
      <c r="F56" s="14" t="n"/>
      <c r="G56" s="15">
        <f>IF(OR(F56="",Setup!$B$7&lt;&gt;"Yes"),"",ROUND(F56*Setup!$B$9,2))</f>
        <v/>
      </c>
      <c r="H56" s="15">
        <f>IF(OR(F56="",Setup!$B$7&lt;&gt;"Yes",Setup!$B$11&lt;&gt;"QST"),"",ROUND(F56*Setup!$B$10,2))</f>
        <v/>
      </c>
      <c r="I56" s="15">
        <f>IF(OR(F56="",Setup!$B$11&lt;&gt;"PST"),"",ROUND(F56*Setup!$B$10,2))</f>
        <v/>
      </c>
      <c r="J56" s="15">
        <f>IF(F56="","",SUM(F56:I56))</f>
        <v/>
      </c>
      <c r="K56" s="15">
        <f>IF(F56="","",IF(OR(E56="Sales, fees and commissions",E56="Other business income"),F56,0))</f>
        <v/>
      </c>
    </row>
    <row r="57">
      <c r="A57" s="12" t="n"/>
      <c r="B57" s="13" t="n"/>
      <c r="C57" s="13" t="n"/>
      <c r="D57" s="13" t="n"/>
      <c r="E57" s="13" t="n"/>
      <c r="F57" s="14" t="n"/>
      <c r="G57" s="15">
        <f>IF(OR(F57="",Setup!$B$7&lt;&gt;"Yes"),"",ROUND(F57*Setup!$B$9,2))</f>
        <v/>
      </c>
      <c r="H57" s="15">
        <f>IF(OR(F57="",Setup!$B$7&lt;&gt;"Yes",Setup!$B$11&lt;&gt;"QST"),"",ROUND(F57*Setup!$B$10,2))</f>
        <v/>
      </c>
      <c r="I57" s="15">
        <f>IF(OR(F57="",Setup!$B$11&lt;&gt;"PST"),"",ROUND(F57*Setup!$B$10,2))</f>
        <v/>
      </c>
      <c r="J57" s="15">
        <f>IF(F57="","",SUM(F57:I57))</f>
        <v/>
      </c>
      <c r="K57" s="15">
        <f>IF(F57="","",IF(OR(E57="Sales, fees and commissions",E57="Other business income"),F57,0))</f>
        <v/>
      </c>
    </row>
    <row r="58">
      <c r="A58" s="12" t="n"/>
      <c r="B58" s="13" t="n"/>
      <c r="C58" s="13" t="n"/>
      <c r="D58" s="13" t="n"/>
      <c r="E58" s="13" t="n"/>
      <c r="F58" s="14" t="n"/>
      <c r="G58" s="15">
        <f>IF(OR(F58="",Setup!$B$7&lt;&gt;"Yes"),"",ROUND(F58*Setup!$B$9,2))</f>
        <v/>
      </c>
      <c r="H58" s="15">
        <f>IF(OR(F58="",Setup!$B$7&lt;&gt;"Yes",Setup!$B$11&lt;&gt;"QST"),"",ROUND(F58*Setup!$B$10,2))</f>
        <v/>
      </c>
      <c r="I58" s="15">
        <f>IF(OR(F58="",Setup!$B$11&lt;&gt;"PST"),"",ROUND(F58*Setup!$B$10,2))</f>
        <v/>
      </c>
      <c r="J58" s="15">
        <f>IF(F58="","",SUM(F58:I58))</f>
        <v/>
      </c>
      <c r="K58" s="15">
        <f>IF(F58="","",IF(OR(E58="Sales, fees and commissions",E58="Other business income"),F58,0))</f>
        <v/>
      </c>
    </row>
    <row r="59">
      <c r="A59" s="12" t="n"/>
      <c r="B59" s="13" t="n"/>
      <c r="C59" s="13" t="n"/>
      <c r="D59" s="13" t="n"/>
      <c r="E59" s="13" t="n"/>
      <c r="F59" s="14" t="n"/>
      <c r="G59" s="15">
        <f>IF(OR(F59="",Setup!$B$7&lt;&gt;"Yes"),"",ROUND(F59*Setup!$B$9,2))</f>
        <v/>
      </c>
      <c r="H59" s="15">
        <f>IF(OR(F59="",Setup!$B$7&lt;&gt;"Yes",Setup!$B$11&lt;&gt;"QST"),"",ROUND(F59*Setup!$B$10,2))</f>
        <v/>
      </c>
      <c r="I59" s="15">
        <f>IF(OR(F59="",Setup!$B$11&lt;&gt;"PST"),"",ROUND(F59*Setup!$B$10,2))</f>
        <v/>
      </c>
      <c r="J59" s="15">
        <f>IF(F59="","",SUM(F59:I59))</f>
        <v/>
      </c>
      <c r="K59" s="15">
        <f>IF(F59="","",IF(OR(E59="Sales, fees and commissions",E59="Other business income"),F59,0))</f>
        <v/>
      </c>
    </row>
    <row r="60">
      <c r="A60" s="12" t="n"/>
      <c r="B60" s="13" t="n"/>
      <c r="C60" s="13" t="n"/>
      <c r="D60" s="13" t="n"/>
      <c r="E60" s="13" t="n"/>
      <c r="F60" s="14" t="n"/>
      <c r="G60" s="15">
        <f>IF(OR(F60="",Setup!$B$7&lt;&gt;"Yes"),"",ROUND(F60*Setup!$B$9,2))</f>
        <v/>
      </c>
      <c r="H60" s="15">
        <f>IF(OR(F60="",Setup!$B$7&lt;&gt;"Yes",Setup!$B$11&lt;&gt;"QST"),"",ROUND(F60*Setup!$B$10,2))</f>
        <v/>
      </c>
      <c r="I60" s="15">
        <f>IF(OR(F60="",Setup!$B$11&lt;&gt;"PST"),"",ROUND(F60*Setup!$B$10,2))</f>
        <v/>
      </c>
      <c r="J60" s="15">
        <f>IF(F60="","",SUM(F60:I60))</f>
        <v/>
      </c>
      <c r="K60" s="15">
        <f>IF(F60="","",IF(OR(E60="Sales, fees and commissions",E60="Other business income"),F60,0))</f>
        <v/>
      </c>
    </row>
    <row r="61">
      <c r="A61" s="12" t="n"/>
      <c r="B61" s="13" t="n"/>
      <c r="C61" s="13" t="n"/>
      <c r="D61" s="13" t="n"/>
      <c r="E61" s="13" t="n"/>
      <c r="F61" s="14" t="n"/>
      <c r="G61" s="15">
        <f>IF(OR(F61="",Setup!$B$7&lt;&gt;"Yes"),"",ROUND(F61*Setup!$B$9,2))</f>
        <v/>
      </c>
      <c r="H61" s="15">
        <f>IF(OR(F61="",Setup!$B$7&lt;&gt;"Yes",Setup!$B$11&lt;&gt;"QST"),"",ROUND(F61*Setup!$B$10,2))</f>
        <v/>
      </c>
      <c r="I61" s="15">
        <f>IF(OR(F61="",Setup!$B$11&lt;&gt;"PST"),"",ROUND(F61*Setup!$B$10,2))</f>
        <v/>
      </c>
      <c r="J61" s="15">
        <f>IF(F61="","",SUM(F61:I61))</f>
        <v/>
      </c>
      <c r="K61" s="15">
        <f>IF(F61="","",IF(OR(E61="Sales, fees and commissions",E61="Other business income"),F61,0))</f>
        <v/>
      </c>
    </row>
    <row r="62">
      <c r="A62" s="12" t="n"/>
      <c r="B62" s="13" t="n"/>
      <c r="C62" s="13" t="n"/>
      <c r="D62" s="13" t="n"/>
      <c r="E62" s="13" t="n"/>
      <c r="F62" s="14" t="n"/>
      <c r="G62" s="15">
        <f>IF(OR(F62="",Setup!$B$7&lt;&gt;"Yes"),"",ROUND(F62*Setup!$B$9,2))</f>
        <v/>
      </c>
      <c r="H62" s="15">
        <f>IF(OR(F62="",Setup!$B$7&lt;&gt;"Yes",Setup!$B$11&lt;&gt;"QST"),"",ROUND(F62*Setup!$B$10,2))</f>
        <v/>
      </c>
      <c r="I62" s="15">
        <f>IF(OR(F62="",Setup!$B$11&lt;&gt;"PST"),"",ROUND(F62*Setup!$B$10,2))</f>
        <v/>
      </c>
      <c r="J62" s="15">
        <f>IF(F62="","",SUM(F62:I62))</f>
        <v/>
      </c>
      <c r="K62" s="15">
        <f>IF(F62="","",IF(OR(E62="Sales, fees and commissions",E62="Other business income"),F62,0))</f>
        <v/>
      </c>
    </row>
    <row r="63">
      <c r="A63" s="12" t="n"/>
      <c r="B63" s="13" t="n"/>
      <c r="C63" s="13" t="n"/>
      <c r="D63" s="13" t="n"/>
      <c r="E63" s="13" t="n"/>
      <c r="F63" s="14" t="n"/>
      <c r="G63" s="15">
        <f>IF(OR(F63="",Setup!$B$7&lt;&gt;"Yes"),"",ROUND(F63*Setup!$B$9,2))</f>
        <v/>
      </c>
      <c r="H63" s="15">
        <f>IF(OR(F63="",Setup!$B$7&lt;&gt;"Yes",Setup!$B$11&lt;&gt;"QST"),"",ROUND(F63*Setup!$B$10,2))</f>
        <v/>
      </c>
      <c r="I63" s="15">
        <f>IF(OR(F63="",Setup!$B$11&lt;&gt;"PST"),"",ROUND(F63*Setup!$B$10,2))</f>
        <v/>
      </c>
      <c r="J63" s="15">
        <f>IF(F63="","",SUM(F63:I63))</f>
        <v/>
      </c>
      <c r="K63" s="15">
        <f>IF(F63="","",IF(OR(E63="Sales, fees and commissions",E63="Other business income"),F63,0))</f>
        <v/>
      </c>
    </row>
    <row r="64">
      <c r="A64" s="12" t="n"/>
      <c r="B64" s="13" t="n"/>
      <c r="C64" s="13" t="n"/>
      <c r="D64" s="13" t="n"/>
      <c r="E64" s="13" t="n"/>
      <c r="F64" s="14" t="n"/>
      <c r="G64" s="15">
        <f>IF(OR(F64="",Setup!$B$7&lt;&gt;"Yes"),"",ROUND(F64*Setup!$B$9,2))</f>
        <v/>
      </c>
      <c r="H64" s="15">
        <f>IF(OR(F64="",Setup!$B$7&lt;&gt;"Yes",Setup!$B$11&lt;&gt;"QST"),"",ROUND(F64*Setup!$B$10,2))</f>
        <v/>
      </c>
      <c r="I64" s="15">
        <f>IF(OR(F64="",Setup!$B$11&lt;&gt;"PST"),"",ROUND(F64*Setup!$B$10,2))</f>
        <v/>
      </c>
      <c r="J64" s="15">
        <f>IF(F64="","",SUM(F64:I64))</f>
        <v/>
      </c>
      <c r="K64" s="15">
        <f>IF(F64="","",IF(OR(E64="Sales, fees and commissions",E64="Other business income"),F64,0))</f>
        <v/>
      </c>
    </row>
    <row r="65">
      <c r="A65" s="12" t="n"/>
      <c r="B65" s="13" t="n"/>
      <c r="C65" s="13" t="n"/>
      <c r="D65" s="13" t="n"/>
      <c r="E65" s="13" t="n"/>
      <c r="F65" s="14" t="n"/>
      <c r="G65" s="15">
        <f>IF(OR(F65="",Setup!$B$7&lt;&gt;"Yes"),"",ROUND(F65*Setup!$B$9,2))</f>
        <v/>
      </c>
      <c r="H65" s="15">
        <f>IF(OR(F65="",Setup!$B$7&lt;&gt;"Yes",Setup!$B$11&lt;&gt;"QST"),"",ROUND(F65*Setup!$B$10,2))</f>
        <v/>
      </c>
      <c r="I65" s="15">
        <f>IF(OR(F65="",Setup!$B$11&lt;&gt;"PST"),"",ROUND(F65*Setup!$B$10,2))</f>
        <v/>
      </c>
      <c r="J65" s="15">
        <f>IF(F65="","",SUM(F65:I65))</f>
        <v/>
      </c>
      <c r="K65" s="15">
        <f>IF(F65="","",IF(OR(E65="Sales, fees and commissions",E65="Other business income"),F65,0))</f>
        <v/>
      </c>
    </row>
    <row r="66">
      <c r="A66" s="12" t="n"/>
      <c r="B66" s="13" t="n"/>
      <c r="C66" s="13" t="n"/>
      <c r="D66" s="13" t="n"/>
      <c r="E66" s="13" t="n"/>
      <c r="F66" s="14" t="n"/>
      <c r="G66" s="15">
        <f>IF(OR(F66="",Setup!$B$7&lt;&gt;"Yes"),"",ROUND(F66*Setup!$B$9,2))</f>
        <v/>
      </c>
      <c r="H66" s="15">
        <f>IF(OR(F66="",Setup!$B$7&lt;&gt;"Yes",Setup!$B$11&lt;&gt;"QST"),"",ROUND(F66*Setup!$B$10,2))</f>
        <v/>
      </c>
      <c r="I66" s="15">
        <f>IF(OR(F66="",Setup!$B$11&lt;&gt;"PST"),"",ROUND(F66*Setup!$B$10,2))</f>
        <v/>
      </c>
      <c r="J66" s="15">
        <f>IF(F66="","",SUM(F66:I66))</f>
        <v/>
      </c>
      <c r="K66" s="15">
        <f>IF(F66="","",IF(OR(E66="Sales, fees and commissions",E66="Other business income"),F66,0))</f>
        <v/>
      </c>
    </row>
    <row r="67">
      <c r="A67" s="12" t="n"/>
      <c r="B67" s="13" t="n"/>
      <c r="C67" s="13" t="n"/>
      <c r="D67" s="13" t="n"/>
      <c r="E67" s="13" t="n"/>
      <c r="F67" s="14" t="n"/>
      <c r="G67" s="15">
        <f>IF(OR(F67="",Setup!$B$7&lt;&gt;"Yes"),"",ROUND(F67*Setup!$B$9,2))</f>
        <v/>
      </c>
      <c r="H67" s="15">
        <f>IF(OR(F67="",Setup!$B$7&lt;&gt;"Yes",Setup!$B$11&lt;&gt;"QST"),"",ROUND(F67*Setup!$B$10,2))</f>
        <v/>
      </c>
      <c r="I67" s="15">
        <f>IF(OR(F67="",Setup!$B$11&lt;&gt;"PST"),"",ROUND(F67*Setup!$B$10,2))</f>
        <v/>
      </c>
      <c r="J67" s="15">
        <f>IF(F67="","",SUM(F67:I67))</f>
        <v/>
      </c>
      <c r="K67" s="15">
        <f>IF(F67="","",IF(OR(E67="Sales, fees and commissions",E67="Other business income"),F67,0))</f>
        <v/>
      </c>
    </row>
    <row r="68">
      <c r="A68" s="12" t="n"/>
      <c r="B68" s="13" t="n"/>
      <c r="C68" s="13" t="n"/>
      <c r="D68" s="13" t="n"/>
      <c r="E68" s="13" t="n"/>
      <c r="F68" s="14" t="n"/>
      <c r="G68" s="15">
        <f>IF(OR(F68="",Setup!$B$7&lt;&gt;"Yes"),"",ROUND(F68*Setup!$B$9,2))</f>
        <v/>
      </c>
      <c r="H68" s="15">
        <f>IF(OR(F68="",Setup!$B$7&lt;&gt;"Yes",Setup!$B$11&lt;&gt;"QST"),"",ROUND(F68*Setup!$B$10,2))</f>
        <v/>
      </c>
      <c r="I68" s="15">
        <f>IF(OR(F68="",Setup!$B$11&lt;&gt;"PST"),"",ROUND(F68*Setup!$B$10,2))</f>
        <v/>
      </c>
      <c r="J68" s="15">
        <f>IF(F68="","",SUM(F68:I68))</f>
        <v/>
      </c>
      <c r="K68" s="15">
        <f>IF(F68="","",IF(OR(E68="Sales, fees and commissions",E68="Other business income"),F68,0))</f>
        <v/>
      </c>
    </row>
    <row r="69">
      <c r="A69" s="12" t="n"/>
      <c r="B69" s="13" t="n"/>
      <c r="C69" s="13" t="n"/>
      <c r="D69" s="13" t="n"/>
      <c r="E69" s="13" t="n"/>
      <c r="F69" s="14" t="n"/>
      <c r="G69" s="15">
        <f>IF(OR(F69="",Setup!$B$7&lt;&gt;"Yes"),"",ROUND(F69*Setup!$B$9,2))</f>
        <v/>
      </c>
      <c r="H69" s="15">
        <f>IF(OR(F69="",Setup!$B$7&lt;&gt;"Yes",Setup!$B$11&lt;&gt;"QST"),"",ROUND(F69*Setup!$B$10,2))</f>
        <v/>
      </c>
      <c r="I69" s="15">
        <f>IF(OR(F69="",Setup!$B$11&lt;&gt;"PST"),"",ROUND(F69*Setup!$B$10,2))</f>
        <v/>
      </c>
      <c r="J69" s="15">
        <f>IF(F69="","",SUM(F69:I69))</f>
        <v/>
      </c>
      <c r="K69" s="15">
        <f>IF(F69="","",IF(OR(E69="Sales, fees and commissions",E69="Other business income"),F69,0))</f>
        <v/>
      </c>
    </row>
    <row r="70">
      <c r="A70" s="12" t="n"/>
      <c r="B70" s="13" t="n"/>
      <c r="C70" s="13" t="n"/>
      <c r="D70" s="13" t="n"/>
      <c r="E70" s="13" t="n"/>
      <c r="F70" s="14" t="n"/>
      <c r="G70" s="15">
        <f>IF(OR(F70="",Setup!$B$7&lt;&gt;"Yes"),"",ROUND(F70*Setup!$B$9,2))</f>
        <v/>
      </c>
      <c r="H70" s="15">
        <f>IF(OR(F70="",Setup!$B$7&lt;&gt;"Yes",Setup!$B$11&lt;&gt;"QST"),"",ROUND(F70*Setup!$B$10,2))</f>
        <v/>
      </c>
      <c r="I70" s="15">
        <f>IF(OR(F70="",Setup!$B$11&lt;&gt;"PST"),"",ROUND(F70*Setup!$B$10,2))</f>
        <v/>
      </c>
      <c r="J70" s="15">
        <f>IF(F70="","",SUM(F70:I70))</f>
        <v/>
      </c>
      <c r="K70" s="15">
        <f>IF(F70="","",IF(OR(E70="Sales, fees and commissions",E70="Other business income"),F70,0))</f>
        <v/>
      </c>
    </row>
    <row r="71">
      <c r="A71" s="12" t="n"/>
      <c r="B71" s="13" t="n"/>
      <c r="C71" s="13" t="n"/>
      <c r="D71" s="13" t="n"/>
      <c r="E71" s="13" t="n"/>
      <c r="F71" s="14" t="n"/>
      <c r="G71" s="15">
        <f>IF(OR(F71="",Setup!$B$7&lt;&gt;"Yes"),"",ROUND(F71*Setup!$B$9,2))</f>
        <v/>
      </c>
      <c r="H71" s="15">
        <f>IF(OR(F71="",Setup!$B$7&lt;&gt;"Yes",Setup!$B$11&lt;&gt;"QST"),"",ROUND(F71*Setup!$B$10,2))</f>
        <v/>
      </c>
      <c r="I71" s="15">
        <f>IF(OR(F71="",Setup!$B$11&lt;&gt;"PST"),"",ROUND(F71*Setup!$B$10,2))</f>
        <v/>
      </c>
      <c r="J71" s="15">
        <f>IF(F71="","",SUM(F71:I71))</f>
        <v/>
      </c>
      <c r="K71" s="15">
        <f>IF(F71="","",IF(OR(E71="Sales, fees and commissions",E71="Other business income"),F71,0))</f>
        <v/>
      </c>
    </row>
    <row r="72">
      <c r="A72" s="12" t="n"/>
      <c r="B72" s="13" t="n"/>
      <c r="C72" s="13" t="n"/>
      <c r="D72" s="13" t="n"/>
      <c r="E72" s="13" t="n"/>
      <c r="F72" s="14" t="n"/>
      <c r="G72" s="15">
        <f>IF(OR(F72="",Setup!$B$7&lt;&gt;"Yes"),"",ROUND(F72*Setup!$B$9,2))</f>
        <v/>
      </c>
      <c r="H72" s="15">
        <f>IF(OR(F72="",Setup!$B$7&lt;&gt;"Yes",Setup!$B$11&lt;&gt;"QST"),"",ROUND(F72*Setup!$B$10,2))</f>
        <v/>
      </c>
      <c r="I72" s="15">
        <f>IF(OR(F72="",Setup!$B$11&lt;&gt;"PST"),"",ROUND(F72*Setup!$B$10,2))</f>
        <v/>
      </c>
      <c r="J72" s="15">
        <f>IF(F72="","",SUM(F72:I72))</f>
        <v/>
      </c>
      <c r="K72" s="15">
        <f>IF(F72="","",IF(OR(E72="Sales, fees and commissions",E72="Other business income"),F72,0))</f>
        <v/>
      </c>
    </row>
    <row r="73">
      <c r="A73" s="12" t="n"/>
      <c r="B73" s="13" t="n"/>
      <c r="C73" s="13" t="n"/>
      <c r="D73" s="13" t="n"/>
      <c r="E73" s="13" t="n"/>
      <c r="F73" s="14" t="n"/>
      <c r="G73" s="15">
        <f>IF(OR(F73="",Setup!$B$7&lt;&gt;"Yes"),"",ROUND(F73*Setup!$B$9,2))</f>
        <v/>
      </c>
      <c r="H73" s="15">
        <f>IF(OR(F73="",Setup!$B$7&lt;&gt;"Yes",Setup!$B$11&lt;&gt;"QST"),"",ROUND(F73*Setup!$B$10,2))</f>
        <v/>
      </c>
      <c r="I73" s="15">
        <f>IF(OR(F73="",Setup!$B$11&lt;&gt;"PST"),"",ROUND(F73*Setup!$B$10,2))</f>
        <v/>
      </c>
      <c r="J73" s="15">
        <f>IF(F73="","",SUM(F73:I73))</f>
        <v/>
      </c>
      <c r="K73" s="15">
        <f>IF(F73="","",IF(OR(E73="Sales, fees and commissions",E73="Other business income"),F73,0))</f>
        <v/>
      </c>
    </row>
    <row r="74">
      <c r="A74" s="12" t="n"/>
      <c r="B74" s="13" t="n"/>
      <c r="C74" s="13" t="n"/>
      <c r="D74" s="13" t="n"/>
      <c r="E74" s="13" t="n"/>
      <c r="F74" s="14" t="n"/>
      <c r="G74" s="15">
        <f>IF(OR(F74="",Setup!$B$7&lt;&gt;"Yes"),"",ROUND(F74*Setup!$B$9,2))</f>
        <v/>
      </c>
      <c r="H74" s="15">
        <f>IF(OR(F74="",Setup!$B$7&lt;&gt;"Yes",Setup!$B$11&lt;&gt;"QST"),"",ROUND(F74*Setup!$B$10,2))</f>
        <v/>
      </c>
      <c r="I74" s="15">
        <f>IF(OR(F74="",Setup!$B$11&lt;&gt;"PST"),"",ROUND(F74*Setup!$B$10,2))</f>
        <v/>
      </c>
      <c r="J74" s="15">
        <f>IF(F74="","",SUM(F74:I74))</f>
        <v/>
      </c>
      <c r="K74" s="15">
        <f>IF(F74="","",IF(OR(E74="Sales, fees and commissions",E74="Other business income"),F74,0))</f>
        <v/>
      </c>
    </row>
    <row r="75">
      <c r="A75" s="12" t="n"/>
      <c r="B75" s="13" t="n"/>
      <c r="C75" s="13" t="n"/>
      <c r="D75" s="13" t="n"/>
      <c r="E75" s="13" t="n"/>
      <c r="F75" s="14" t="n"/>
      <c r="G75" s="15">
        <f>IF(OR(F75="",Setup!$B$7&lt;&gt;"Yes"),"",ROUND(F75*Setup!$B$9,2))</f>
        <v/>
      </c>
      <c r="H75" s="15">
        <f>IF(OR(F75="",Setup!$B$7&lt;&gt;"Yes",Setup!$B$11&lt;&gt;"QST"),"",ROUND(F75*Setup!$B$10,2))</f>
        <v/>
      </c>
      <c r="I75" s="15">
        <f>IF(OR(F75="",Setup!$B$11&lt;&gt;"PST"),"",ROUND(F75*Setup!$B$10,2))</f>
        <v/>
      </c>
      <c r="J75" s="15">
        <f>IF(F75="","",SUM(F75:I75))</f>
        <v/>
      </c>
      <c r="K75" s="15">
        <f>IF(F75="","",IF(OR(E75="Sales, fees and commissions",E75="Other business income"),F75,0))</f>
        <v/>
      </c>
    </row>
    <row r="76">
      <c r="A76" s="12" t="n"/>
      <c r="B76" s="13" t="n"/>
      <c r="C76" s="13" t="n"/>
      <c r="D76" s="13" t="n"/>
      <c r="E76" s="13" t="n"/>
      <c r="F76" s="14" t="n"/>
      <c r="G76" s="15">
        <f>IF(OR(F76="",Setup!$B$7&lt;&gt;"Yes"),"",ROUND(F76*Setup!$B$9,2))</f>
        <v/>
      </c>
      <c r="H76" s="15">
        <f>IF(OR(F76="",Setup!$B$7&lt;&gt;"Yes",Setup!$B$11&lt;&gt;"QST"),"",ROUND(F76*Setup!$B$10,2))</f>
        <v/>
      </c>
      <c r="I76" s="15">
        <f>IF(OR(F76="",Setup!$B$11&lt;&gt;"PST"),"",ROUND(F76*Setup!$B$10,2))</f>
        <v/>
      </c>
      <c r="J76" s="15">
        <f>IF(F76="","",SUM(F76:I76))</f>
        <v/>
      </c>
      <c r="K76" s="15">
        <f>IF(F76="","",IF(OR(E76="Sales, fees and commissions",E76="Other business income"),F76,0))</f>
        <v/>
      </c>
    </row>
    <row r="77">
      <c r="A77" s="12" t="n"/>
      <c r="B77" s="13" t="n"/>
      <c r="C77" s="13" t="n"/>
      <c r="D77" s="13" t="n"/>
      <c r="E77" s="13" t="n"/>
      <c r="F77" s="14" t="n"/>
      <c r="G77" s="15">
        <f>IF(OR(F77="",Setup!$B$7&lt;&gt;"Yes"),"",ROUND(F77*Setup!$B$9,2))</f>
        <v/>
      </c>
      <c r="H77" s="15">
        <f>IF(OR(F77="",Setup!$B$7&lt;&gt;"Yes",Setup!$B$11&lt;&gt;"QST"),"",ROUND(F77*Setup!$B$10,2))</f>
        <v/>
      </c>
      <c r="I77" s="15">
        <f>IF(OR(F77="",Setup!$B$11&lt;&gt;"PST"),"",ROUND(F77*Setup!$B$10,2))</f>
        <v/>
      </c>
      <c r="J77" s="15">
        <f>IF(F77="","",SUM(F77:I77))</f>
        <v/>
      </c>
      <c r="K77" s="15">
        <f>IF(F77="","",IF(OR(E77="Sales, fees and commissions",E77="Other business income"),F77,0))</f>
        <v/>
      </c>
    </row>
    <row r="78">
      <c r="A78" s="12" t="n"/>
      <c r="B78" s="13" t="n"/>
      <c r="C78" s="13" t="n"/>
      <c r="D78" s="13" t="n"/>
      <c r="E78" s="13" t="n"/>
      <c r="F78" s="14" t="n"/>
      <c r="G78" s="15">
        <f>IF(OR(F78="",Setup!$B$7&lt;&gt;"Yes"),"",ROUND(F78*Setup!$B$9,2))</f>
        <v/>
      </c>
      <c r="H78" s="15">
        <f>IF(OR(F78="",Setup!$B$7&lt;&gt;"Yes",Setup!$B$11&lt;&gt;"QST"),"",ROUND(F78*Setup!$B$10,2))</f>
        <v/>
      </c>
      <c r="I78" s="15">
        <f>IF(OR(F78="",Setup!$B$11&lt;&gt;"PST"),"",ROUND(F78*Setup!$B$10,2))</f>
        <v/>
      </c>
      <c r="J78" s="15">
        <f>IF(F78="","",SUM(F78:I78))</f>
        <v/>
      </c>
      <c r="K78" s="15">
        <f>IF(F78="","",IF(OR(E78="Sales, fees and commissions",E78="Other business income"),F78,0))</f>
        <v/>
      </c>
    </row>
    <row r="79">
      <c r="A79" s="12" t="n"/>
      <c r="B79" s="13" t="n"/>
      <c r="C79" s="13" t="n"/>
      <c r="D79" s="13" t="n"/>
      <c r="E79" s="13" t="n"/>
      <c r="F79" s="14" t="n"/>
      <c r="G79" s="15">
        <f>IF(OR(F79="",Setup!$B$7&lt;&gt;"Yes"),"",ROUND(F79*Setup!$B$9,2))</f>
        <v/>
      </c>
      <c r="H79" s="15">
        <f>IF(OR(F79="",Setup!$B$7&lt;&gt;"Yes",Setup!$B$11&lt;&gt;"QST"),"",ROUND(F79*Setup!$B$10,2))</f>
        <v/>
      </c>
      <c r="I79" s="15">
        <f>IF(OR(F79="",Setup!$B$11&lt;&gt;"PST"),"",ROUND(F79*Setup!$B$10,2))</f>
        <v/>
      </c>
      <c r="J79" s="15">
        <f>IF(F79="","",SUM(F79:I79))</f>
        <v/>
      </c>
      <c r="K79" s="15">
        <f>IF(F79="","",IF(OR(E79="Sales, fees and commissions",E79="Other business income"),F79,0))</f>
        <v/>
      </c>
    </row>
    <row r="80">
      <c r="A80" s="12" t="n"/>
      <c r="B80" s="13" t="n"/>
      <c r="C80" s="13" t="n"/>
      <c r="D80" s="13" t="n"/>
      <c r="E80" s="13" t="n"/>
      <c r="F80" s="14" t="n"/>
      <c r="G80" s="15">
        <f>IF(OR(F80="",Setup!$B$7&lt;&gt;"Yes"),"",ROUND(F80*Setup!$B$9,2))</f>
        <v/>
      </c>
      <c r="H80" s="15">
        <f>IF(OR(F80="",Setup!$B$7&lt;&gt;"Yes",Setup!$B$11&lt;&gt;"QST"),"",ROUND(F80*Setup!$B$10,2))</f>
        <v/>
      </c>
      <c r="I80" s="15">
        <f>IF(OR(F80="",Setup!$B$11&lt;&gt;"PST"),"",ROUND(F80*Setup!$B$10,2))</f>
        <v/>
      </c>
      <c r="J80" s="15">
        <f>IF(F80="","",SUM(F80:I80))</f>
        <v/>
      </c>
      <c r="K80" s="15">
        <f>IF(F80="","",IF(OR(E80="Sales, fees and commissions",E80="Other business income"),F80,0))</f>
        <v/>
      </c>
    </row>
    <row r="81">
      <c r="A81" s="12" t="n"/>
      <c r="B81" s="13" t="n"/>
      <c r="C81" s="13" t="n"/>
      <c r="D81" s="13" t="n"/>
      <c r="E81" s="13" t="n"/>
      <c r="F81" s="14" t="n"/>
      <c r="G81" s="15">
        <f>IF(OR(F81="",Setup!$B$7&lt;&gt;"Yes"),"",ROUND(F81*Setup!$B$9,2))</f>
        <v/>
      </c>
      <c r="H81" s="15">
        <f>IF(OR(F81="",Setup!$B$7&lt;&gt;"Yes",Setup!$B$11&lt;&gt;"QST"),"",ROUND(F81*Setup!$B$10,2))</f>
        <v/>
      </c>
      <c r="I81" s="15">
        <f>IF(OR(F81="",Setup!$B$11&lt;&gt;"PST"),"",ROUND(F81*Setup!$B$10,2))</f>
        <v/>
      </c>
      <c r="J81" s="15">
        <f>IF(F81="","",SUM(F81:I81))</f>
        <v/>
      </c>
      <c r="K81" s="15">
        <f>IF(F81="","",IF(OR(E81="Sales, fees and commissions",E81="Other business income"),F81,0))</f>
        <v/>
      </c>
    </row>
    <row r="82">
      <c r="A82" s="12" t="n"/>
      <c r="B82" s="13" t="n"/>
      <c r="C82" s="13" t="n"/>
      <c r="D82" s="13" t="n"/>
      <c r="E82" s="13" t="n"/>
      <c r="F82" s="14" t="n"/>
      <c r="G82" s="15">
        <f>IF(OR(F82="",Setup!$B$7&lt;&gt;"Yes"),"",ROUND(F82*Setup!$B$9,2))</f>
        <v/>
      </c>
      <c r="H82" s="15">
        <f>IF(OR(F82="",Setup!$B$7&lt;&gt;"Yes",Setup!$B$11&lt;&gt;"QST"),"",ROUND(F82*Setup!$B$10,2))</f>
        <v/>
      </c>
      <c r="I82" s="15">
        <f>IF(OR(F82="",Setup!$B$11&lt;&gt;"PST"),"",ROUND(F82*Setup!$B$10,2))</f>
        <v/>
      </c>
      <c r="J82" s="15">
        <f>IF(F82="","",SUM(F82:I82))</f>
        <v/>
      </c>
      <c r="K82" s="15">
        <f>IF(F82="","",IF(OR(E82="Sales, fees and commissions",E82="Other business income"),F82,0))</f>
        <v/>
      </c>
    </row>
    <row r="83">
      <c r="A83" s="12" t="n"/>
      <c r="B83" s="13" t="n"/>
      <c r="C83" s="13" t="n"/>
      <c r="D83" s="13" t="n"/>
      <c r="E83" s="13" t="n"/>
      <c r="F83" s="14" t="n"/>
      <c r="G83" s="15">
        <f>IF(OR(F83="",Setup!$B$7&lt;&gt;"Yes"),"",ROUND(F83*Setup!$B$9,2))</f>
        <v/>
      </c>
      <c r="H83" s="15">
        <f>IF(OR(F83="",Setup!$B$7&lt;&gt;"Yes",Setup!$B$11&lt;&gt;"QST"),"",ROUND(F83*Setup!$B$10,2))</f>
        <v/>
      </c>
      <c r="I83" s="15">
        <f>IF(OR(F83="",Setup!$B$11&lt;&gt;"PST"),"",ROUND(F83*Setup!$B$10,2))</f>
        <v/>
      </c>
      <c r="J83" s="15">
        <f>IF(F83="","",SUM(F83:I83))</f>
        <v/>
      </c>
      <c r="K83" s="15">
        <f>IF(F83="","",IF(OR(E83="Sales, fees and commissions",E83="Other business income"),F83,0))</f>
        <v/>
      </c>
    </row>
    <row r="84">
      <c r="A84" s="12" t="n"/>
      <c r="B84" s="13" t="n"/>
      <c r="C84" s="13" t="n"/>
      <c r="D84" s="13" t="n"/>
      <c r="E84" s="13" t="n"/>
      <c r="F84" s="14" t="n"/>
      <c r="G84" s="15">
        <f>IF(OR(F84="",Setup!$B$7&lt;&gt;"Yes"),"",ROUND(F84*Setup!$B$9,2))</f>
        <v/>
      </c>
      <c r="H84" s="15">
        <f>IF(OR(F84="",Setup!$B$7&lt;&gt;"Yes",Setup!$B$11&lt;&gt;"QST"),"",ROUND(F84*Setup!$B$10,2))</f>
        <v/>
      </c>
      <c r="I84" s="15">
        <f>IF(OR(F84="",Setup!$B$11&lt;&gt;"PST"),"",ROUND(F84*Setup!$B$10,2))</f>
        <v/>
      </c>
      <c r="J84" s="15">
        <f>IF(F84="","",SUM(F84:I84))</f>
        <v/>
      </c>
      <c r="K84" s="15">
        <f>IF(F84="","",IF(OR(E84="Sales, fees and commissions",E84="Other business income"),F84,0))</f>
        <v/>
      </c>
    </row>
    <row r="85">
      <c r="A85" s="12" t="n"/>
      <c r="B85" s="13" t="n"/>
      <c r="C85" s="13" t="n"/>
      <c r="D85" s="13" t="n"/>
      <c r="E85" s="13" t="n"/>
      <c r="F85" s="14" t="n"/>
      <c r="G85" s="15">
        <f>IF(OR(F85="",Setup!$B$7&lt;&gt;"Yes"),"",ROUND(F85*Setup!$B$9,2))</f>
        <v/>
      </c>
      <c r="H85" s="15">
        <f>IF(OR(F85="",Setup!$B$7&lt;&gt;"Yes",Setup!$B$11&lt;&gt;"QST"),"",ROUND(F85*Setup!$B$10,2))</f>
        <v/>
      </c>
      <c r="I85" s="15">
        <f>IF(OR(F85="",Setup!$B$11&lt;&gt;"PST"),"",ROUND(F85*Setup!$B$10,2))</f>
        <v/>
      </c>
      <c r="J85" s="15">
        <f>IF(F85="","",SUM(F85:I85))</f>
        <v/>
      </c>
      <c r="K85" s="15">
        <f>IF(F85="","",IF(OR(E85="Sales, fees and commissions",E85="Other business income"),F85,0))</f>
        <v/>
      </c>
    </row>
    <row r="86">
      <c r="A86" s="12" t="n"/>
      <c r="B86" s="13" t="n"/>
      <c r="C86" s="13" t="n"/>
      <c r="D86" s="13" t="n"/>
      <c r="E86" s="13" t="n"/>
      <c r="F86" s="14" t="n"/>
      <c r="G86" s="15">
        <f>IF(OR(F86="",Setup!$B$7&lt;&gt;"Yes"),"",ROUND(F86*Setup!$B$9,2))</f>
        <v/>
      </c>
      <c r="H86" s="15">
        <f>IF(OR(F86="",Setup!$B$7&lt;&gt;"Yes",Setup!$B$11&lt;&gt;"QST"),"",ROUND(F86*Setup!$B$10,2))</f>
        <v/>
      </c>
      <c r="I86" s="15">
        <f>IF(OR(F86="",Setup!$B$11&lt;&gt;"PST"),"",ROUND(F86*Setup!$B$10,2))</f>
        <v/>
      </c>
      <c r="J86" s="15">
        <f>IF(F86="","",SUM(F86:I86))</f>
        <v/>
      </c>
      <c r="K86" s="15">
        <f>IF(F86="","",IF(OR(E86="Sales, fees and commissions",E86="Other business income"),F86,0))</f>
        <v/>
      </c>
    </row>
    <row r="87">
      <c r="A87" s="12" t="n"/>
      <c r="B87" s="13" t="n"/>
      <c r="C87" s="13" t="n"/>
      <c r="D87" s="13" t="n"/>
      <c r="E87" s="13" t="n"/>
      <c r="F87" s="14" t="n"/>
      <c r="G87" s="15">
        <f>IF(OR(F87="",Setup!$B$7&lt;&gt;"Yes"),"",ROUND(F87*Setup!$B$9,2))</f>
        <v/>
      </c>
      <c r="H87" s="15">
        <f>IF(OR(F87="",Setup!$B$7&lt;&gt;"Yes",Setup!$B$11&lt;&gt;"QST"),"",ROUND(F87*Setup!$B$10,2))</f>
        <v/>
      </c>
      <c r="I87" s="15">
        <f>IF(OR(F87="",Setup!$B$11&lt;&gt;"PST"),"",ROUND(F87*Setup!$B$10,2))</f>
        <v/>
      </c>
      <c r="J87" s="15">
        <f>IF(F87="","",SUM(F87:I87))</f>
        <v/>
      </c>
      <c r="K87" s="15">
        <f>IF(F87="","",IF(OR(E87="Sales, fees and commissions",E87="Other business income"),F87,0))</f>
        <v/>
      </c>
    </row>
    <row r="88">
      <c r="A88" s="12" t="n"/>
      <c r="B88" s="13" t="n"/>
      <c r="C88" s="13" t="n"/>
      <c r="D88" s="13" t="n"/>
      <c r="E88" s="13" t="n"/>
      <c r="F88" s="14" t="n"/>
      <c r="G88" s="15">
        <f>IF(OR(F88="",Setup!$B$7&lt;&gt;"Yes"),"",ROUND(F88*Setup!$B$9,2))</f>
        <v/>
      </c>
      <c r="H88" s="15">
        <f>IF(OR(F88="",Setup!$B$7&lt;&gt;"Yes",Setup!$B$11&lt;&gt;"QST"),"",ROUND(F88*Setup!$B$10,2))</f>
        <v/>
      </c>
      <c r="I88" s="15">
        <f>IF(OR(F88="",Setup!$B$11&lt;&gt;"PST"),"",ROUND(F88*Setup!$B$10,2))</f>
        <v/>
      </c>
      <c r="J88" s="15">
        <f>IF(F88="","",SUM(F88:I88))</f>
        <v/>
      </c>
      <c r="K88" s="15">
        <f>IF(F88="","",IF(OR(E88="Sales, fees and commissions",E88="Other business income"),F88,0))</f>
        <v/>
      </c>
    </row>
    <row r="89">
      <c r="A89" s="12" t="n"/>
      <c r="B89" s="13" t="n"/>
      <c r="C89" s="13" t="n"/>
      <c r="D89" s="13" t="n"/>
      <c r="E89" s="13" t="n"/>
      <c r="F89" s="14" t="n"/>
      <c r="G89" s="15">
        <f>IF(OR(F89="",Setup!$B$7&lt;&gt;"Yes"),"",ROUND(F89*Setup!$B$9,2))</f>
        <v/>
      </c>
      <c r="H89" s="15">
        <f>IF(OR(F89="",Setup!$B$7&lt;&gt;"Yes",Setup!$B$11&lt;&gt;"QST"),"",ROUND(F89*Setup!$B$10,2))</f>
        <v/>
      </c>
      <c r="I89" s="15">
        <f>IF(OR(F89="",Setup!$B$11&lt;&gt;"PST"),"",ROUND(F89*Setup!$B$10,2))</f>
        <v/>
      </c>
      <c r="J89" s="15">
        <f>IF(F89="","",SUM(F89:I89))</f>
        <v/>
      </c>
      <c r="K89" s="15">
        <f>IF(F89="","",IF(OR(E89="Sales, fees and commissions",E89="Other business income"),F89,0))</f>
        <v/>
      </c>
    </row>
    <row r="90">
      <c r="A90" s="12" t="n"/>
      <c r="B90" s="13" t="n"/>
      <c r="C90" s="13" t="n"/>
      <c r="D90" s="13" t="n"/>
      <c r="E90" s="13" t="n"/>
      <c r="F90" s="14" t="n"/>
      <c r="G90" s="15">
        <f>IF(OR(F90="",Setup!$B$7&lt;&gt;"Yes"),"",ROUND(F90*Setup!$B$9,2))</f>
        <v/>
      </c>
      <c r="H90" s="15">
        <f>IF(OR(F90="",Setup!$B$7&lt;&gt;"Yes",Setup!$B$11&lt;&gt;"QST"),"",ROUND(F90*Setup!$B$10,2))</f>
        <v/>
      </c>
      <c r="I90" s="15">
        <f>IF(OR(F90="",Setup!$B$11&lt;&gt;"PST"),"",ROUND(F90*Setup!$B$10,2))</f>
        <v/>
      </c>
      <c r="J90" s="15">
        <f>IF(F90="","",SUM(F90:I90))</f>
        <v/>
      </c>
      <c r="K90" s="15">
        <f>IF(F90="","",IF(OR(E90="Sales, fees and commissions",E90="Other business income"),F90,0))</f>
        <v/>
      </c>
    </row>
    <row r="91">
      <c r="A91" s="12" t="n"/>
      <c r="B91" s="13" t="n"/>
      <c r="C91" s="13" t="n"/>
      <c r="D91" s="13" t="n"/>
      <c r="E91" s="13" t="n"/>
      <c r="F91" s="14" t="n"/>
      <c r="G91" s="15">
        <f>IF(OR(F91="",Setup!$B$7&lt;&gt;"Yes"),"",ROUND(F91*Setup!$B$9,2))</f>
        <v/>
      </c>
      <c r="H91" s="15">
        <f>IF(OR(F91="",Setup!$B$7&lt;&gt;"Yes",Setup!$B$11&lt;&gt;"QST"),"",ROUND(F91*Setup!$B$10,2))</f>
        <v/>
      </c>
      <c r="I91" s="15">
        <f>IF(OR(F91="",Setup!$B$11&lt;&gt;"PST"),"",ROUND(F91*Setup!$B$10,2))</f>
        <v/>
      </c>
      <c r="J91" s="15">
        <f>IF(F91="","",SUM(F91:I91))</f>
        <v/>
      </c>
      <c r="K91" s="15">
        <f>IF(F91="","",IF(OR(E91="Sales, fees and commissions",E91="Other business income"),F91,0))</f>
        <v/>
      </c>
    </row>
    <row r="92">
      <c r="A92" s="12" t="n"/>
      <c r="B92" s="13" t="n"/>
      <c r="C92" s="13" t="n"/>
      <c r="D92" s="13" t="n"/>
      <c r="E92" s="13" t="n"/>
      <c r="F92" s="14" t="n"/>
      <c r="G92" s="15">
        <f>IF(OR(F92="",Setup!$B$7&lt;&gt;"Yes"),"",ROUND(F92*Setup!$B$9,2))</f>
        <v/>
      </c>
      <c r="H92" s="15">
        <f>IF(OR(F92="",Setup!$B$7&lt;&gt;"Yes",Setup!$B$11&lt;&gt;"QST"),"",ROUND(F92*Setup!$B$10,2))</f>
        <v/>
      </c>
      <c r="I92" s="15">
        <f>IF(OR(F92="",Setup!$B$11&lt;&gt;"PST"),"",ROUND(F92*Setup!$B$10,2))</f>
        <v/>
      </c>
      <c r="J92" s="15">
        <f>IF(F92="","",SUM(F92:I92))</f>
        <v/>
      </c>
      <c r="K92" s="15">
        <f>IF(F92="","",IF(OR(E92="Sales, fees and commissions",E92="Other business income"),F92,0))</f>
        <v/>
      </c>
    </row>
    <row r="93">
      <c r="A93" s="12" t="n"/>
      <c r="B93" s="13" t="n"/>
      <c r="C93" s="13" t="n"/>
      <c r="D93" s="13" t="n"/>
      <c r="E93" s="13" t="n"/>
      <c r="F93" s="14" t="n"/>
      <c r="G93" s="15">
        <f>IF(OR(F93="",Setup!$B$7&lt;&gt;"Yes"),"",ROUND(F93*Setup!$B$9,2))</f>
        <v/>
      </c>
      <c r="H93" s="15">
        <f>IF(OR(F93="",Setup!$B$7&lt;&gt;"Yes",Setup!$B$11&lt;&gt;"QST"),"",ROUND(F93*Setup!$B$10,2))</f>
        <v/>
      </c>
      <c r="I93" s="15">
        <f>IF(OR(F93="",Setup!$B$11&lt;&gt;"PST"),"",ROUND(F93*Setup!$B$10,2))</f>
        <v/>
      </c>
      <c r="J93" s="15">
        <f>IF(F93="","",SUM(F93:I93))</f>
        <v/>
      </c>
      <c r="K93" s="15">
        <f>IF(F93="","",IF(OR(E93="Sales, fees and commissions",E93="Other business income"),F93,0))</f>
        <v/>
      </c>
    </row>
    <row r="94">
      <c r="A94" s="12" t="n"/>
      <c r="B94" s="13" t="n"/>
      <c r="C94" s="13" t="n"/>
      <c r="D94" s="13" t="n"/>
      <c r="E94" s="13" t="n"/>
      <c r="F94" s="14" t="n"/>
      <c r="G94" s="15">
        <f>IF(OR(F94="",Setup!$B$7&lt;&gt;"Yes"),"",ROUND(F94*Setup!$B$9,2))</f>
        <v/>
      </c>
      <c r="H94" s="15">
        <f>IF(OR(F94="",Setup!$B$7&lt;&gt;"Yes",Setup!$B$11&lt;&gt;"QST"),"",ROUND(F94*Setup!$B$10,2))</f>
        <v/>
      </c>
      <c r="I94" s="15">
        <f>IF(OR(F94="",Setup!$B$11&lt;&gt;"PST"),"",ROUND(F94*Setup!$B$10,2))</f>
        <v/>
      </c>
      <c r="J94" s="15">
        <f>IF(F94="","",SUM(F94:I94))</f>
        <v/>
      </c>
      <c r="K94" s="15">
        <f>IF(F94="","",IF(OR(E94="Sales, fees and commissions",E94="Other business income"),F94,0))</f>
        <v/>
      </c>
    </row>
    <row r="95">
      <c r="A95" s="12" t="n"/>
      <c r="B95" s="13" t="n"/>
      <c r="C95" s="13" t="n"/>
      <c r="D95" s="13" t="n"/>
      <c r="E95" s="13" t="n"/>
      <c r="F95" s="14" t="n"/>
      <c r="G95" s="15">
        <f>IF(OR(F95="",Setup!$B$7&lt;&gt;"Yes"),"",ROUND(F95*Setup!$B$9,2))</f>
        <v/>
      </c>
      <c r="H95" s="15">
        <f>IF(OR(F95="",Setup!$B$7&lt;&gt;"Yes",Setup!$B$11&lt;&gt;"QST"),"",ROUND(F95*Setup!$B$10,2))</f>
        <v/>
      </c>
      <c r="I95" s="15">
        <f>IF(OR(F95="",Setup!$B$11&lt;&gt;"PST"),"",ROUND(F95*Setup!$B$10,2))</f>
        <v/>
      </c>
      <c r="J95" s="15">
        <f>IF(F95="","",SUM(F95:I95))</f>
        <v/>
      </c>
      <c r="K95" s="15">
        <f>IF(F95="","",IF(OR(E95="Sales, fees and commissions",E95="Other business income"),F95,0))</f>
        <v/>
      </c>
    </row>
    <row r="96">
      <c r="A96" s="12" t="n"/>
      <c r="B96" s="13" t="n"/>
      <c r="C96" s="13" t="n"/>
      <c r="D96" s="13" t="n"/>
      <c r="E96" s="13" t="n"/>
      <c r="F96" s="14" t="n"/>
      <c r="G96" s="15">
        <f>IF(OR(F96="",Setup!$B$7&lt;&gt;"Yes"),"",ROUND(F96*Setup!$B$9,2))</f>
        <v/>
      </c>
      <c r="H96" s="15">
        <f>IF(OR(F96="",Setup!$B$7&lt;&gt;"Yes",Setup!$B$11&lt;&gt;"QST"),"",ROUND(F96*Setup!$B$10,2))</f>
        <v/>
      </c>
      <c r="I96" s="15">
        <f>IF(OR(F96="",Setup!$B$11&lt;&gt;"PST"),"",ROUND(F96*Setup!$B$10,2))</f>
        <v/>
      </c>
      <c r="J96" s="15">
        <f>IF(F96="","",SUM(F96:I96))</f>
        <v/>
      </c>
      <c r="K96" s="15">
        <f>IF(F96="","",IF(OR(E96="Sales, fees and commissions",E96="Other business income"),F96,0))</f>
        <v/>
      </c>
    </row>
    <row r="97">
      <c r="A97" s="12" t="n"/>
      <c r="B97" s="13" t="n"/>
      <c r="C97" s="13" t="n"/>
      <c r="D97" s="13" t="n"/>
      <c r="E97" s="13" t="n"/>
      <c r="F97" s="14" t="n"/>
      <c r="G97" s="15">
        <f>IF(OR(F97="",Setup!$B$7&lt;&gt;"Yes"),"",ROUND(F97*Setup!$B$9,2))</f>
        <v/>
      </c>
      <c r="H97" s="15">
        <f>IF(OR(F97="",Setup!$B$7&lt;&gt;"Yes",Setup!$B$11&lt;&gt;"QST"),"",ROUND(F97*Setup!$B$10,2))</f>
        <v/>
      </c>
      <c r="I97" s="15">
        <f>IF(OR(F97="",Setup!$B$11&lt;&gt;"PST"),"",ROUND(F97*Setup!$B$10,2))</f>
        <v/>
      </c>
      <c r="J97" s="15">
        <f>IF(F97="","",SUM(F97:I97))</f>
        <v/>
      </c>
      <c r="K97" s="15">
        <f>IF(F97="","",IF(OR(E97="Sales, fees and commissions",E97="Other business income"),F97,0))</f>
        <v/>
      </c>
    </row>
    <row r="98">
      <c r="A98" s="12" t="n"/>
      <c r="B98" s="13" t="n"/>
      <c r="C98" s="13" t="n"/>
      <c r="D98" s="13" t="n"/>
      <c r="E98" s="13" t="n"/>
      <c r="F98" s="14" t="n"/>
      <c r="G98" s="15">
        <f>IF(OR(F98="",Setup!$B$7&lt;&gt;"Yes"),"",ROUND(F98*Setup!$B$9,2))</f>
        <v/>
      </c>
      <c r="H98" s="15">
        <f>IF(OR(F98="",Setup!$B$7&lt;&gt;"Yes",Setup!$B$11&lt;&gt;"QST"),"",ROUND(F98*Setup!$B$10,2))</f>
        <v/>
      </c>
      <c r="I98" s="15">
        <f>IF(OR(F98="",Setup!$B$11&lt;&gt;"PST"),"",ROUND(F98*Setup!$B$10,2))</f>
        <v/>
      </c>
      <c r="J98" s="15">
        <f>IF(F98="","",SUM(F98:I98))</f>
        <v/>
      </c>
      <c r="K98" s="15">
        <f>IF(F98="","",IF(OR(E98="Sales, fees and commissions",E98="Other business income"),F98,0))</f>
        <v/>
      </c>
    </row>
    <row r="99">
      <c r="A99" s="12" t="n"/>
      <c r="B99" s="13" t="n"/>
      <c r="C99" s="13" t="n"/>
      <c r="D99" s="13" t="n"/>
      <c r="E99" s="13" t="n"/>
      <c r="F99" s="14" t="n"/>
      <c r="G99" s="15">
        <f>IF(OR(F99="",Setup!$B$7&lt;&gt;"Yes"),"",ROUND(F99*Setup!$B$9,2))</f>
        <v/>
      </c>
      <c r="H99" s="15">
        <f>IF(OR(F99="",Setup!$B$7&lt;&gt;"Yes",Setup!$B$11&lt;&gt;"QST"),"",ROUND(F99*Setup!$B$10,2))</f>
        <v/>
      </c>
      <c r="I99" s="15">
        <f>IF(OR(F99="",Setup!$B$11&lt;&gt;"PST"),"",ROUND(F99*Setup!$B$10,2))</f>
        <v/>
      </c>
      <c r="J99" s="15">
        <f>IF(F99="","",SUM(F99:I99))</f>
        <v/>
      </c>
      <c r="K99" s="15">
        <f>IF(F99="","",IF(OR(E99="Sales, fees and commissions",E99="Other business income"),F99,0))</f>
        <v/>
      </c>
    </row>
    <row r="100">
      <c r="A100" s="12" t="n"/>
      <c r="B100" s="13" t="n"/>
      <c r="C100" s="13" t="n"/>
      <c r="D100" s="13" t="n"/>
      <c r="E100" s="13" t="n"/>
      <c r="F100" s="14" t="n"/>
      <c r="G100" s="15">
        <f>IF(OR(F100="",Setup!$B$7&lt;&gt;"Yes"),"",ROUND(F100*Setup!$B$9,2))</f>
        <v/>
      </c>
      <c r="H100" s="15">
        <f>IF(OR(F100="",Setup!$B$7&lt;&gt;"Yes",Setup!$B$11&lt;&gt;"QST"),"",ROUND(F100*Setup!$B$10,2))</f>
        <v/>
      </c>
      <c r="I100" s="15">
        <f>IF(OR(F100="",Setup!$B$11&lt;&gt;"PST"),"",ROUND(F100*Setup!$B$10,2))</f>
        <v/>
      </c>
      <c r="J100" s="15">
        <f>IF(F100="","",SUM(F100:I100))</f>
        <v/>
      </c>
      <c r="K100" s="15">
        <f>IF(F100="","",IF(OR(E100="Sales, fees and commissions",E100="Other business income"),F100,0))</f>
        <v/>
      </c>
    </row>
    <row r="101">
      <c r="A101" s="12" t="n"/>
      <c r="B101" s="13" t="n"/>
      <c r="C101" s="13" t="n"/>
      <c r="D101" s="13" t="n"/>
      <c r="E101" s="13" t="n"/>
      <c r="F101" s="14" t="n"/>
      <c r="G101" s="15">
        <f>IF(OR(F101="",Setup!$B$7&lt;&gt;"Yes"),"",ROUND(F101*Setup!$B$9,2))</f>
        <v/>
      </c>
      <c r="H101" s="15">
        <f>IF(OR(F101="",Setup!$B$7&lt;&gt;"Yes",Setup!$B$11&lt;&gt;"QST"),"",ROUND(F101*Setup!$B$10,2))</f>
        <v/>
      </c>
      <c r="I101" s="15">
        <f>IF(OR(F101="",Setup!$B$11&lt;&gt;"PST"),"",ROUND(F101*Setup!$B$10,2))</f>
        <v/>
      </c>
      <c r="J101" s="15">
        <f>IF(F101="","",SUM(F101:I101))</f>
        <v/>
      </c>
      <c r="K101" s="15">
        <f>IF(F101="","",IF(OR(E101="Sales, fees and commissions",E101="Other business income"),F101,0))</f>
        <v/>
      </c>
    </row>
    <row r="102">
      <c r="A102" s="12" t="n"/>
      <c r="B102" s="13" t="n"/>
      <c r="C102" s="13" t="n"/>
      <c r="D102" s="13" t="n"/>
      <c r="E102" s="13" t="n"/>
      <c r="F102" s="14" t="n"/>
      <c r="G102" s="15">
        <f>IF(OR(F102="",Setup!$B$7&lt;&gt;"Yes"),"",ROUND(F102*Setup!$B$9,2))</f>
        <v/>
      </c>
      <c r="H102" s="15">
        <f>IF(OR(F102="",Setup!$B$7&lt;&gt;"Yes",Setup!$B$11&lt;&gt;"QST"),"",ROUND(F102*Setup!$B$10,2))</f>
        <v/>
      </c>
      <c r="I102" s="15">
        <f>IF(OR(F102="",Setup!$B$11&lt;&gt;"PST"),"",ROUND(F102*Setup!$B$10,2))</f>
        <v/>
      </c>
      <c r="J102" s="15">
        <f>IF(F102="","",SUM(F102:I102))</f>
        <v/>
      </c>
      <c r="K102" s="15">
        <f>IF(F102="","",IF(OR(E102="Sales, fees and commissions",E102="Other business income"),F102,0))</f>
        <v/>
      </c>
    </row>
    <row r="103">
      <c r="A103" s="12" t="n"/>
      <c r="B103" s="13" t="n"/>
      <c r="C103" s="13" t="n"/>
      <c r="D103" s="13" t="n"/>
      <c r="E103" s="13" t="n"/>
      <c r="F103" s="14" t="n"/>
      <c r="G103" s="15">
        <f>IF(OR(F103="",Setup!$B$7&lt;&gt;"Yes"),"",ROUND(F103*Setup!$B$9,2))</f>
        <v/>
      </c>
      <c r="H103" s="15">
        <f>IF(OR(F103="",Setup!$B$7&lt;&gt;"Yes",Setup!$B$11&lt;&gt;"QST"),"",ROUND(F103*Setup!$B$10,2))</f>
        <v/>
      </c>
      <c r="I103" s="15">
        <f>IF(OR(F103="",Setup!$B$11&lt;&gt;"PST"),"",ROUND(F103*Setup!$B$10,2))</f>
        <v/>
      </c>
      <c r="J103" s="15">
        <f>IF(F103="","",SUM(F103:I103))</f>
        <v/>
      </c>
      <c r="K103" s="15">
        <f>IF(F103="","",IF(OR(E103="Sales, fees and commissions",E103="Other business income"),F103,0))</f>
        <v/>
      </c>
    </row>
    <row r="104">
      <c r="A104" s="12" t="n"/>
      <c r="B104" s="13" t="n"/>
      <c r="C104" s="13" t="n"/>
      <c r="D104" s="13" t="n"/>
      <c r="E104" s="13" t="n"/>
      <c r="F104" s="14" t="n"/>
      <c r="G104" s="15">
        <f>IF(OR(F104="",Setup!$B$7&lt;&gt;"Yes"),"",ROUND(F104*Setup!$B$9,2))</f>
        <v/>
      </c>
      <c r="H104" s="15">
        <f>IF(OR(F104="",Setup!$B$7&lt;&gt;"Yes",Setup!$B$11&lt;&gt;"QST"),"",ROUND(F104*Setup!$B$10,2))</f>
        <v/>
      </c>
      <c r="I104" s="15">
        <f>IF(OR(F104="",Setup!$B$11&lt;&gt;"PST"),"",ROUND(F104*Setup!$B$10,2))</f>
        <v/>
      </c>
      <c r="J104" s="15">
        <f>IF(F104="","",SUM(F104:I104))</f>
        <v/>
      </c>
      <c r="K104" s="15">
        <f>IF(F104="","",IF(OR(E104="Sales, fees and commissions",E104="Other business income"),F104,0))</f>
        <v/>
      </c>
    </row>
    <row r="105">
      <c r="A105" s="12" t="n"/>
      <c r="B105" s="13" t="n"/>
      <c r="C105" s="13" t="n"/>
      <c r="D105" s="13" t="n"/>
      <c r="E105" s="13" t="n"/>
      <c r="F105" s="14" t="n"/>
      <c r="G105" s="15">
        <f>IF(OR(F105="",Setup!$B$7&lt;&gt;"Yes"),"",ROUND(F105*Setup!$B$9,2))</f>
        <v/>
      </c>
      <c r="H105" s="15">
        <f>IF(OR(F105="",Setup!$B$7&lt;&gt;"Yes",Setup!$B$11&lt;&gt;"QST"),"",ROUND(F105*Setup!$B$10,2))</f>
        <v/>
      </c>
      <c r="I105" s="15">
        <f>IF(OR(F105="",Setup!$B$11&lt;&gt;"PST"),"",ROUND(F105*Setup!$B$10,2))</f>
        <v/>
      </c>
      <c r="J105" s="15">
        <f>IF(F105="","",SUM(F105:I105))</f>
        <v/>
      </c>
      <c r="K105" s="15">
        <f>IF(F105="","",IF(OR(E105="Sales, fees and commissions",E105="Other business income"),F105,0))</f>
        <v/>
      </c>
    </row>
    <row r="106">
      <c r="A106" s="12" t="n"/>
      <c r="B106" s="13" t="n"/>
      <c r="C106" s="13" t="n"/>
      <c r="D106" s="13" t="n"/>
      <c r="E106" s="13" t="n"/>
      <c r="F106" s="14" t="n"/>
      <c r="G106" s="15">
        <f>IF(OR(F106="",Setup!$B$7&lt;&gt;"Yes"),"",ROUND(F106*Setup!$B$9,2))</f>
        <v/>
      </c>
      <c r="H106" s="15">
        <f>IF(OR(F106="",Setup!$B$7&lt;&gt;"Yes",Setup!$B$11&lt;&gt;"QST"),"",ROUND(F106*Setup!$B$10,2))</f>
        <v/>
      </c>
      <c r="I106" s="15">
        <f>IF(OR(F106="",Setup!$B$11&lt;&gt;"PST"),"",ROUND(F106*Setup!$B$10,2))</f>
        <v/>
      </c>
      <c r="J106" s="15">
        <f>IF(F106="","",SUM(F106:I106))</f>
        <v/>
      </c>
      <c r="K106" s="15">
        <f>IF(F106="","",IF(OR(E106="Sales, fees and commissions",E106="Other business income"),F106,0))</f>
        <v/>
      </c>
    </row>
    <row r="107">
      <c r="A107" s="12" t="n"/>
      <c r="B107" s="13" t="n"/>
      <c r="C107" s="13" t="n"/>
      <c r="D107" s="13" t="n"/>
      <c r="E107" s="13" t="n"/>
      <c r="F107" s="14" t="n"/>
      <c r="G107" s="15">
        <f>IF(OR(F107="",Setup!$B$7&lt;&gt;"Yes"),"",ROUND(F107*Setup!$B$9,2))</f>
        <v/>
      </c>
      <c r="H107" s="15">
        <f>IF(OR(F107="",Setup!$B$7&lt;&gt;"Yes",Setup!$B$11&lt;&gt;"QST"),"",ROUND(F107*Setup!$B$10,2))</f>
        <v/>
      </c>
      <c r="I107" s="15">
        <f>IF(OR(F107="",Setup!$B$11&lt;&gt;"PST"),"",ROUND(F107*Setup!$B$10,2))</f>
        <v/>
      </c>
      <c r="J107" s="15">
        <f>IF(F107="","",SUM(F107:I107))</f>
        <v/>
      </c>
      <c r="K107" s="15">
        <f>IF(F107="","",IF(OR(E107="Sales, fees and commissions",E107="Other business income"),F107,0))</f>
        <v/>
      </c>
    </row>
    <row r="108">
      <c r="A108" s="12" t="n"/>
      <c r="B108" s="13" t="n"/>
      <c r="C108" s="13" t="n"/>
      <c r="D108" s="13" t="n"/>
      <c r="E108" s="13" t="n"/>
      <c r="F108" s="14" t="n"/>
      <c r="G108" s="15">
        <f>IF(OR(F108="",Setup!$B$7&lt;&gt;"Yes"),"",ROUND(F108*Setup!$B$9,2))</f>
        <v/>
      </c>
      <c r="H108" s="15">
        <f>IF(OR(F108="",Setup!$B$7&lt;&gt;"Yes",Setup!$B$11&lt;&gt;"QST"),"",ROUND(F108*Setup!$B$10,2))</f>
        <v/>
      </c>
      <c r="I108" s="15">
        <f>IF(OR(F108="",Setup!$B$11&lt;&gt;"PST"),"",ROUND(F108*Setup!$B$10,2))</f>
        <v/>
      </c>
      <c r="J108" s="15">
        <f>IF(F108="","",SUM(F108:I108))</f>
        <v/>
      </c>
      <c r="K108" s="15">
        <f>IF(F108="","",IF(OR(E108="Sales, fees and commissions",E108="Other business income"),F108,0))</f>
        <v/>
      </c>
    </row>
    <row r="109">
      <c r="A109" s="12" t="n"/>
      <c r="B109" s="13" t="n"/>
      <c r="C109" s="13" t="n"/>
      <c r="D109" s="13" t="n"/>
      <c r="E109" s="13" t="n"/>
      <c r="F109" s="14" t="n"/>
      <c r="G109" s="15">
        <f>IF(OR(F109="",Setup!$B$7&lt;&gt;"Yes"),"",ROUND(F109*Setup!$B$9,2))</f>
        <v/>
      </c>
      <c r="H109" s="15">
        <f>IF(OR(F109="",Setup!$B$7&lt;&gt;"Yes",Setup!$B$11&lt;&gt;"QST"),"",ROUND(F109*Setup!$B$10,2))</f>
        <v/>
      </c>
      <c r="I109" s="15">
        <f>IF(OR(F109="",Setup!$B$11&lt;&gt;"PST"),"",ROUND(F109*Setup!$B$10,2))</f>
        <v/>
      </c>
      <c r="J109" s="15">
        <f>IF(F109="","",SUM(F109:I109))</f>
        <v/>
      </c>
      <c r="K109" s="15">
        <f>IF(F109="","",IF(OR(E109="Sales, fees and commissions",E109="Other business income"),F109,0))</f>
        <v/>
      </c>
    </row>
    <row r="110">
      <c r="A110" s="12" t="n"/>
      <c r="B110" s="13" t="n"/>
      <c r="C110" s="13" t="n"/>
      <c r="D110" s="13" t="n"/>
      <c r="E110" s="13" t="n"/>
      <c r="F110" s="14" t="n"/>
      <c r="G110" s="15">
        <f>IF(OR(F110="",Setup!$B$7&lt;&gt;"Yes"),"",ROUND(F110*Setup!$B$9,2))</f>
        <v/>
      </c>
      <c r="H110" s="15">
        <f>IF(OR(F110="",Setup!$B$7&lt;&gt;"Yes",Setup!$B$11&lt;&gt;"QST"),"",ROUND(F110*Setup!$B$10,2))</f>
        <v/>
      </c>
      <c r="I110" s="15">
        <f>IF(OR(F110="",Setup!$B$11&lt;&gt;"PST"),"",ROUND(F110*Setup!$B$10,2))</f>
        <v/>
      </c>
      <c r="J110" s="15">
        <f>IF(F110="","",SUM(F110:I110))</f>
        <v/>
      </c>
      <c r="K110" s="15">
        <f>IF(F110="","",IF(OR(E110="Sales, fees and commissions",E110="Other business income"),F110,0))</f>
        <v/>
      </c>
    </row>
    <row r="111">
      <c r="A111" s="12" t="n"/>
      <c r="B111" s="13" t="n"/>
      <c r="C111" s="13" t="n"/>
      <c r="D111" s="13" t="n"/>
      <c r="E111" s="13" t="n"/>
      <c r="F111" s="14" t="n"/>
      <c r="G111" s="15">
        <f>IF(OR(F111="",Setup!$B$7&lt;&gt;"Yes"),"",ROUND(F111*Setup!$B$9,2))</f>
        <v/>
      </c>
      <c r="H111" s="15">
        <f>IF(OR(F111="",Setup!$B$7&lt;&gt;"Yes",Setup!$B$11&lt;&gt;"QST"),"",ROUND(F111*Setup!$B$10,2))</f>
        <v/>
      </c>
      <c r="I111" s="15">
        <f>IF(OR(F111="",Setup!$B$11&lt;&gt;"PST"),"",ROUND(F111*Setup!$B$10,2))</f>
        <v/>
      </c>
      <c r="J111" s="15">
        <f>IF(F111="","",SUM(F111:I111))</f>
        <v/>
      </c>
      <c r="K111" s="15">
        <f>IF(F111="","",IF(OR(E111="Sales, fees and commissions",E111="Other business income"),F111,0))</f>
        <v/>
      </c>
    </row>
    <row r="112">
      <c r="A112" s="12" t="n"/>
      <c r="B112" s="13" t="n"/>
      <c r="C112" s="13" t="n"/>
      <c r="D112" s="13" t="n"/>
      <c r="E112" s="13" t="n"/>
      <c r="F112" s="14" t="n"/>
      <c r="G112" s="15">
        <f>IF(OR(F112="",Setup!$B$7&lt;&gt;"Yes"),"",ROUND(F112*Setup!$B$9,2))</f>
        <v/>
      </c>
      <c r="H112" s="15">
        <f>IF(OR(F112="",Setup!$B$7&lt;&gt;"Yes",Setup!$B$11&lt;&gt;"QST"),"",ROUND(F112*Setup!$B$10,2))</f>
        <v/>
      </c>
      <c r="I112" s="15">
        <f>IF(OR(F112="",Setup!$B$11&lt;&gt;"PST"),"",ROUND(F112*Setup!$B$10,2))</f>
        <v/>
      </c>
      <c r="J112" s="15">
        <f>IF(F112="","",SUM(F112:I112))</f>
        <v/>
      </c>
      <c r="K112" s="15">
        <f>IF(F112="","",IF(OR(E112="Sales, fees and commissions",E112="Other business income"),F112,0))</f>
        <v/>
      </c>
    </row>
    <row r="113">
      <c r="A113" s="12" t="n"/>
      <c r="B113" s="13" t="n"/>
      <c r="C113" s="13" t="n"/>
      <c r="D113" s="13" t="n"/>
      <c r="E113" s="13" t="n"/>
      <c r="F113" s="14" t="n"/>
      <c r="G113" s="15">
        <f>IF(OR(F113="",Setup!$B$7&lt;&gt;"Yes"),"",ROUND(F113*Setup!$B$9,2))</f>
        <v/>
      </c>
      <c r="H113" s="15">
        <f>IF(OR(F113="",Setup!$B$7&lt;&gt;"Yes",Setup!$B$11&lt;&gt;"QST"),"",ROUND(F113*Setup!$B$10,2))</f>
        <v/>
      </c>
      <c r="I113" s="15">
        <f>IF(OR(F113="",Setup!$B$11&lt;&gt;"PST"),"",ROUND(F113*Setup!$B$10,2))</f>
        <v/>
      </c>
      <c r="J113" s="15">
        <f>IF(F113="","",SUM(F113:I113))</f>
        <v/>
      </c>
      <c r="K113" s="15">
        <f>IF(F113="","",IF(OR(E113="Sales, fees and commissions",E113="Other business income"),F113,0))</f>
        <v/>
      </c>
    </row>
    <row r="114">
      <c r="A114" s="12" t="n"/>
      <c r="B114" s="13" t="n"/>
      <c r="C114" s="13" t="n"/>
      <c r="D114" s="13" t="n"/>
      <c r="E114" s="13" t="n"/>
      <c r="F114" s="14" t="n"/>
      <c r="G114" s="15">
        <f>IF(OR(F114="",Setup!$B$7&lt;&gt;"Yes"),"",ROUND(F114*Setup!$B$9,2))</f>
        <v/>
      </c>
      <c r="H114" s="15">
        <f>IF(OR(F114="",Setup!$B$7&lt;&gt;"Yes",Setup!$B$11&lt;&gt;"QST"),"",ROUND(F114*Setup!$B$10,2))</f>
        <v/>
      </c>
      <c r="I114" s="15">
        <f>IF(OR(F114="",Setup!$B$11&lt;&gt;"PST"),"",ROUND(F114*Setup!$B$10,2))</f>
        <v/>
      </c>
      <c r="J114" s="15">
        <f>IF(F114="","",SUM(F114:I114))</f>
        <v/>
      </c>
      <c r="K114" s="15">
        <f>IF(F114="","",IF(OR(E114="Sales, fees and commissions",E114="Other business income"),F114,0))</f>
        <v/>
      </c>
    </row>
    <row r="115">
      <c r="A115" s="12" t="n"/>
      <c r="B115" s="13" t="n"/>
      <c r="C115" s="13" t="n"/>
      <c r="D115" s="13" t="n"/>
      <c r="E115" s="13" t="n"/>
      <c r="F115" s="14" t="n"/>
      <c r="G115" s="15">
        <f>IF(OR(F115="",Setup!$B$7&lt;&gt;"Yes"),"",ROUND(F115*Setup!$B$9,2))</f>
        <v/>
      </c>
      <c r="H115" s="15">
        <f>IF(OR(F115="",Setup!$B$7&lt;&gt;"Yes",Setup!$B$11&lt;&gt;"QST"),"",ROUND(F115*Setup!$B$10,2))</f>
        <v/>
      </c>
      <c r="I115" s="15">
        <f>IF(OR(F115="",Setup!$B$11&lt;&gt;"PST"),"",ROUND(F115*Setup!$B$10,2))</f>
        <v/>
      </c>
      <c r="J115" s="15">
        <f>IF(F115="","",SUM(F115:I115))</f>
        <v/>
      </c>
      <c r="K115" s="15">
        <f>IF(F115="","",IF(OR(E115="Sales, fees and commissions",E115="Other business income"),F115,0))</f>
        <v/>
      </c>
    </row>
    <row r="116">
      <c r="A116" s="12" t="n"/>
      <c r="B116" s="13" t="n"/>
      <c r="C116" s="13" t="n"/>
      <c r="D116" s="13" t="n"/>
      <c r="E116" s="13" t="n"/>
      <c r="F116" s="14" t="n"/>
      <c r="G116" s="15">
        <f>IF(OR(F116="",Setup!$B$7&lt;&gt;"Yes"),"",ROUND(F116*Setup!$B$9,2))</f>
        <v/>
      </c>
      <c r="H116" s="15">
        <f>IF(OR(F116="",Setup!$B$7&lt;&gt;"Yes",Setup!$B$11&lt;&gt;"QST"),"",ROUND(F116*Setup!$B$10,2))</f>
        <v/>
      </c>
      <c r="I116" s="15">
        <f>IF(OR(F116="",Setup!$B$11&lt;&gt;"PST"),"",ROUND(F116*Setup!$B$10,2))</f>
        <v/>
      </c>
      <c r="J116" s="15">
        <f>IF(F116="","",SUM(F116:I116))</f>
        <v/>
      </c>
      <c r="K116" s="15">
        <f>IF(F116="","",IF(OR(E116="Sales, fees and commissions",E116="Other business income"),F116,0))</f>
        <v/>
      </c>
    </row>
    <row r="117">
      <c r="A117" s="12" t="n"/>
      <c r="B117" s="13" t="n"/>
      <c r="C117" s="13" t="n"/>
      <c r="D117" s="13" t="n"/>
      <c r="E117" s="13" t="n"/>
      <c r="F117" s="14" t="n"/>
      <c r="G117" s="15">
        <f>IF(OR(F117="",Setup!$B$7&lt;&gt;"Yes"),"",ROUND(F117*Setup!$B$9,2))</f>
        <v/>
      </c>
      <c r="H117" s="15">
        <f>IF(OR(F117="",Setup!$B$7&lt;&gt;"Yes",Setup!$B$11&lt;&gt;"QST"),"",ROUND(F117*Setup!$B$10,2))</f>
        <v/>
      </c>
      <c r="I117" s="15">
        <f>IF(OR(F117="",Setup!$B$11&lt;&gt;"PST"),"",ROUND(F117*Setup!$B$10,2))</f>
        <v/>
      </c>
      <c r="J117" s="15">
        <f>IF(F117="","",SUM(F117:I117))</f>
        <v/>
      </c>
      <c r="K117" s="15">
        <f>IF(F117="","",IF(OR(E117="Sales, fees and commissions",E117="Other business income"),F117,0))</f>
        <v/>
      </c>
    </row>
    <row r="118">
      <c r="A118" s="12" t="n"/>
      <c r="B118" s="13" t="n"/>
      <c r="C118" s="13" t="n"/>
      <c r="D118" s="13" t="n"/>
      <c r="E118" s="13" t="n"/>
      <c r="F118" s="14" t="n"/>
      <c r="G118" s="15">
        <f>IF(OR(F118="",Setup!$B$7&lt;&gt;"Yes"),"",ROUND(F118*Setup!$B$9,2))</f>
        <v/>
      </c>
      <c r="H118" s="15">
        <f>IF(OR(F118="",Setup!$B$7&lt;&gt;"Yes",Setup!$B$11&lt;&gt;"QST"),"",ROUND(F118*Setup!$B$10,2))</f>
        <v/>
      </c>
      <c r="I118" s="15">
        <f>IF(OR(F118="",Setup!$B$11&lt;&gt;"PST"),"",ROUND(F118*Setup!$B$10,2))</f>
        <v/>
      </c>
      <c r="J118" s="15">
        <f>IF(F118="","",SUM(F118:I118))</f>
        <v/>
      </c>
      <c r="K118" s="15">
        <f>IF(F118="","",IF(OR(E118="Sales, fees and commissions",E118="Other business income"),F118,0))</f>
        <v/>
      </c>
    </row>
    <row r="119">
      <c r="A119" s="12" t="n"/>
      <c r="B119" s="13" t="n"/>
      <c r="C119" s="13" t="n"/>
      <c r="D119" s="13" t="n"/>
      <c r="E119" s="13" t="n"/>
      <c r="F119" s="14" t="n"/>
      <c r="G119" s="15">
        <f>IF(OR(F119="",Setup!$B$7&lt;&gt;"Yes"),"",ROUND(F119*Setup!$B$9,2))</f>
        <v/>
      </c>
      <c r="H119" s="15">
        <f>IF(OR(F119="",Setup!$B$7&lt;&gt;"Yes",Setup!$B$11&lt;&gt;"QST"),"",ROUND(F119*Setup!$B$10,2))</f>
        <v/>
      </c>
      <c r="I119" s="15">
        <f>IF(OR(F119="",Setup!$B$11&lt;&gt;"PST"),"",ROUND(F119*Setup!$B$10,2))</f>
        <v/>
      </c>
      <c r="J119" s="15">
        <f>IF(F119="","",SUM(F119:I119))</f>
        <v/>
      </c>
      <c r="K119" s="15">
        <f>IF(F119="","",IF(OR(E119="Sales, fees and commissions",E119="Other business income"),F119,0))</f>
        <v/>
      </c>
    </row>
    <row r="120">
      <c r="A120" s="12" t="n"/>
      <c r="B120" s="13" t="n"/>
      <c r="C120" s="13" t="n"/>
      <c r="D120" s="13" t="n"/>
      <c r="E120" s="13" t="n"/>
      <c r="F120" s="14" t="n"/>
      <c r="G120" s="15">
        <f>IF(OR(F120="",Setup!$B$7&lt;&gt;"Yes"),"",ROUND(F120*Setup!$B$9,2))</f>
        <v/>
      </c>
      <c r="H120" s="15">
        <f>IF(OR(F120="",Setup!$B$7&lt;&gt;"Yes",Setup!$B$11&lt;&gt;"QST"),"",ROUND(F120*Setup!$B$10,2))</f>
        <v/>
      </c>
      <c r="I120" s="15">
        <f>IF(OR(F120="",Setup!$B$11&lt;&gt;"PST"),"",ROUND(F120*Setup!$B$10,2))</f>
        <v/>
      </c>
      <c r="J120" s="15">
        <f>IF(F120="","",SUM(F120:I120))</f>
        <v/>
      </c>
      <c r="K120" s="15">
        <f>IF(F120="","",IF(OR(E120="Sales, fees and commissions",E120="Other business income"),F120,0))</f>
        <v/>
      </c>
    </row>
    <row r="121">
      <c r="A121" s="12" t="n"/>
      <c r="B121" s="13" t="n"/>
      <c r="C121" s="13" t="n"/>
      <c r="D121" s="13" t="n"/>
      <c r="E121" s="13" t="n"/>
      <c r="F121" s="14" t="n"/>
      <c r="G121" s="15">
        <f>IF(OR(F121="",Setup!$B$7&lt;&gt;"Yes"),"",ROUND(F121*Setup!$B$9,2))</f>
        <v/>
      </c>
      <c r="H121" s="15">
        <f>IF(OR(F121="",Setup!$B$7&lt;&gt;"Yes",Setup!$B$11&lt;&gt;"QST"),"",ROUND(F121*Setup!$B$10,2))</f>
        <v/>
      </c>
      <c r="I121" s="15">
        <f>IF(OR(F121="",Setup!$B$11&lt;&gt;"PST"),"",ROUND(F121*Setup!$B$10,2))</f>
        <v/>
      </c>
      <c r="J121" s="15">
        <f>IF(F121="","",SUM(F121:I121))</f>
        <v/>
      </c>
      <c r="K121" s="15">
        <f>IF(F121="","",IF(OR(E121="Sales, fees and commissions",E121="Other business income"),F121,0))</f>
        <v/>
      </c>
    </row>
    <row r="122">
      <c r="A122" s="12" t="n"/>
      <c r="B122" s="13" t="n"/>
      <c r="C122" s="13" t="n"/>
      <c r="D122" s="13" t="n"/>
      <c r="E122" s="13" t="n"/>
      <c r="F122" s="14" t="n"/>
      <c r="G122" s="15">
        <f>IF(OR(F122="",Setup!$B$7&lt;&gt;"Yes"),"",ROUND(F122*Setup!$B$9,2))</f>
        <v/>
      </c>
      <c r="H122" s="15">
        <f>IF(OR(F122="",Setup!$B$7&lt;&gt;"Yes",Setup!$B$11&lt;&gt;"QST"),"",ROUND(F122*Setup!$B$10,2))</f>
        <v/>
      </c>
      <c r="I122" s="15">
        <f>IF(OR(F122="",Setup!$B$11&lt;&gt;"PST"),"",ROUND(F122*Setup!$B$10,2))</f>
        <v/>
      </c>
      <c r="J122" s="15">
        <f>IF(F122="","",SUM(F122:I122))</f>
        <v/>
      </c>
      <c r="K122" s="15">
        <f>IF(F122="","",IF(OR(E122="Sales, fees and commissions",E122="Other business income"),F122,0))</f>
        <v/>
      </c>
    </row>
    <row r="123">
      <c r="A123" s="12" t="n"/>
      <c r="B123" s="13" t="n"/>
      <c r="C123" s="13" t="n"/>
      <c r="D123" s="13" t="n"/>
      <c r="E123" s="13" t="n"/>
      <c r="F123" s="14" t="n"/>
      <c r="G123" s="15">
        <f>IF(OR(F123="",Setup!$B$7&lt;&gt;"Yes"),"",ROUND(F123*Setup!$B$9,2))</f>
        <v/>
      </c>
      <c r="H123" s="15">
        <f>IF(OR(F123="",Setup!$B$7&lt;&gt;"Yes",Setup!$B$11&lt;&gt;"QST"),"",ROUND(F123*Setup!$B$10,2))</f>
        <v/>
      </c>
      <c r="I123" s="15">
        <f>IF(OR(F123="",Setup!$B$11&lt;&gt;"PST"),"",ROUND(F123*Setup!$B$10,2))</f>
        <v/>
      </c>
      <c r="J123" s="15">
        <f>IF(F123="","",SUM(F123:I123))</f>
        <v/>
      </c>
      <c r="K123" s="15">
        <f>IF(F123="","",IF(OR(E123="Sales, fees and commissions",E123="Other business income"),F123,0))</f>
        <v/>
      </c>
    </row>
    <row r="124">
      <c r="A124" s="12" t="n"/>
      <c r="B124" s="13" t="n"/>
      <c r="C124" s="13" t="n"/>
      <c r="D124" s="13" t="n"/>
      <c r="E124" s="13" t="n"/>
      <c r="F124" s="14" t="n"/>
      <c r="G124" s="15">
        <f>IF(OR(F124="",Setup!$B$7&lt;&gt;"Yes"),"",ROUND(F124*Setup!$B$9,2))</f>
        <v/>
      </c>
      <c r="H124" s="15">
        <f>IF(OR(F124="",Setup!$B$7&lt;&gt;"Yes",Setup!$B$11&lt;&gt;"QST"),"",ROUND(F124*Setup!$B$10,2))</f>
        <v/>
      </c>
      <c r="I124" s="15">
        <f>IF(OR(F124="",Setup!$B$11&lt;&gt;"PST"),"",ROUND(F124*Setup!$B$10,2))</f>
        <v/>
      </c>
      <c r="J124" s="15">
        <f>IF(F124="","",SUM(F124:I124))</f>
        <v/>
      </c>
      <c r="K124" s="15">
        <f>IF(F124="","",IF(OR(E124="Sales, fees and commissions",E124="Other business income"),F124,0))</f>
        <v/>
      </c>
    </row>
    <row r="125">
      <c r="A125" s="12" t="n"/>
      <c r="B125" s="13" t="n"/>
      <c r="C125" s="13" t="n"/>
      <c r="D125" s="13" t="n"/>
      <c r="E125" s="13" t="n"/>
      <c r="F125" s="14" t="n"/>
      <c r="G125" s="15">
        <f>IF(OR(F125="",Setup!$B$7&lt;&gt;"Yes"),"",ROUND(F125*Setup!$B$9,2))</f>
        <v/>
      </c>
      <c r="H125" s="15">
        <f>IF(OR(F125="",Setup!$B$7&lt;&gt;"Yes",Setup!$B$11&lt;&gt;"QST"),"",ROUND(F125*Setup!$B$10,2))</f>
        <v/>
      </c>
      <c r="I125" s="15">
        <f>IF(OR(F125="",Setup!$B$11&lt;&gt;"PST"),"",ROUND(F125*Setup!$B$10,2))</f>
        <v/>
      </c>
      <c r="J125" s="15">
        <f>IF(F125="","",SUM(F125:I125))</f>
        <v/>
      </c>
      <c r="K125" s="15">
        <f>IF(F125="","",IF(OR(E125="Sales, fees and commissions",E125="Other business income"),F125,0))</f>
        <v/>
      </c>
    </row>
    <row r="126">
      <c r="A126" s="12" t="n"/>
      <c r="B126" s="13" t="n"/>
      <c r="C126" s="13" t="n"/>
      <c r="D126" s="13" t="n"/>
      <c r="E126" s="13" t="n"/>
      <c r="F126" s="14" t="n"/>
      <c r="G126" s="15">
        <f>IF(OR(F126="",Setup!$B$7&lt;&gt;"Yes"),"",ROUND(F126*Setup!$B$9,2))</f>
        <v/>
      </c>
      <c r="H126" s="15">
        <f>IF(OR(F126="",Setup!$B$7&lt;&gt;"Yes",Setup!$B$11&lt;&gt;"QST"),"",ROUND(F126*Setup!$B$10,2))</f>
        <v/>
      </c>
      <c r="I126" s="15">
        <f>IF(OR(F126="",Setup!$B$11&lt;&gt;"PST"),"",ROUND(F126*Setup!$B$10,2))</f>
        <v/>
      </c>
      <c r="J126" s="15">
        <f>IF(F126="","",SUM(F126:I126))</f>
        <v/>
      </c>
      <c r="K126" s="15">
        <f>IF(F126="","",IF(OR(E126="Sales, fees and commissions",E126="Other business income"),F126,0))</f>
        <v/>
      </c>
    </row>
    <row r="127">
      <c r="A127" s="12" t="n"/>
      <c r="B127" s="13" t="n"/>
      <c r="C127" s="13" t="n"/>
      <c r="D127" s="13" t="n"/>
      <c r="E127" s="13" t="n"/>
      <c r="F127" s="14" t="n"/>
      <c r="G127" s="15">
        <f>IF(OR(F127="",Setup!$B$7&lt;&gt;"Yes"),"",ROUND(F127*Setup!$B$9,2))</f>
        <v/>
      </c>
      <c r="H127" s="15">
        <f>IF(OR(F127="",Setup!$B$7&lt;&gt;"Yes",Setup!$B$11&lt;&gt;"QST"),"",ROUND(F127*Setup!$B$10,2))</f>
        <v/>
      </c>
      <c r="I127" s="15">
        <f>IF(OR(F127="",Setup!$B$11&lt;&gt;"PST"),"",ROUND(F127*Setup!$B$10,2))</f>
        <v/>
      </c>
      <c r="J127" s="15">
        <f>IF(F127="","",SUM(F127:I127))</f>
        <v/>
      </c>
      <c r="K127" s="15">
        <f>IF(F127="","",IF(OR(E127="Sales, fees and commissions",E127="Other business income"),F127,0))</f>
        <v/>
      </c>
    </row>
    <row r="128">
      <c r="A128" s="12" t="n"/>
      <c r="B128" s="13" t="n"/>
      <c r="C128" s="13" t="n"/>
      <c r="D128" s="13" t="n"/>
      <c r="E128" s="13" t="n"/>
      <c r="F128" s="14" t="n"/>
      <c r="G128" s="15">
        <f>IF(OR(F128="",Setup!$B$7&lt;&gt;"Yes"),"",ROUND(F128*Setup!$B$9,2))</f>
        <v/>
      </c>
      <c r="H128" s="15">
        <f>IF(OR(F128="",Setup!$B$7&lt;&gt;"Yes",Setup!$B$11&lt;&gt;"QST"),"",ROUND(F128*Setup!$B$10,2))</f>
        <v/>
      </c>
      <c r="I128" s="15">
        <f>IF(OR(F128="",Setup!$B$11&lt;&gt;"PST"),"",ROUND(F128*Setup!$B$10,2))</f>
        <v/>
      </c>
      <c r="J128" s="15">
        <f>IF(F128="","",SUM(F128:I128))</f>
        <v/>
      </c>
      <c r="K128" s="15">
        <f>IF(F128="","",IF(OR(E128="Sales, fees and commissions",E128="Other business income"),F128,0))</f>
        <v/>
      </c>
    </row>
    <row r="129">
      <c r="A129" s="12" t="n"/>
      <c r="B129" s="13" t="n"/>
      <c r="C129" s="13" t="n"/>
      <c r="D129" s="13" t="n"/>
      <c r="E129" s="13" t="n"/>
      <c r="F129" s="14" t="n"/>
      <c r="G129" s="15">
        <f>IF(OR(F129="",Setup!$B$7&lt;&gt;"Yes"),"",ROUND(F129*Setup!$B$9,2))</f>
        <v/>
      </c>
      <c r="H129" s="15">
        <f>IF(OR(F129="",Setup!$B$7&lt;&gt;"Yes",Setup!$B$11&lt;&gt;"QST"),"",ROUND(F129*Setup!$B$10,2))</f>
        <v/>
      </c>
      <c r="I129" s="15">
        <f>IF(OR(F129="",Setup!$B$11&lt;&gt;"PST"),"",ROUND(F129*Setup!$B$10,2))</f>
        <v/>
      </c>
      <c r="J129" s="15">
        <f>IF(F129="","",SUM(F129:I129))</f>
        <v/>
      </c>
      <c r="K129" s="15">
        <f>IF(F129="","",IF(OR(E129="Sales, fees and commissions",E129="Other business income"),F129,0))</f>
        <v/>
      </c>
    </row>
    <row r="130">
      <c r="A130" s="12" t="n"/>
      <c r="B130" s="13" t="n"/>
      <c r="C130" s="13" t="n"/>
      <c r="D130" s="13" t="n"/>
      <c r="E130" s="13" t="n"/>
      <c r="F130" s="14" t="n"/>
      <c r="G130" s="15">
        <f>IF(OR(F130="",Setup!$B$7&lt;&gt;"Yes"),"",ROUND(F130*Setup!$B$9,2))</f>
        <v/>
      </c>
      <c r="H130" s="15">
        <f>IF(OR(F130="",Setup!$B$7&lt;&gt;"Yes",Setup!$B$11&lt;&gt;"QST"),"",ROUND(F130*Setup!$B$10,2))</f>
        <v/>
      </c>
      <c r="I130" s="15">
        <f>IF(OR(F130="",Setup!$B$11&lt;&gt;"PST"),"",ROUND(F130*Setup!$B$10,2))</f>
        <v/>
      </c>
      <c r="J130" s="15">
        <f>IF(F130="","",SUM(F130:I130))</f>
        <v/>
      </c>
      <c r="K130" s="15">
        <f>IF(F130="","",IF(OR(E130="Sales, fees and commissions",E130="Other business income"),F130,0))</f>
        <v/>
      </c>
    </row>
    <row r="131">
      <c r="A131" s="12" t="n"/>
      <c r="B131" s="13" t="n"/>
      <c r="C131" s="13" t="n"/>
      <c r="D131" s="13" t="n"/>
      <c r="E131" s="13" t="n"/>
      <c r="F131" s="14" t="n"/>
      <c r="G131" s="15">
        <f>IF(OR(F131="",Setup!$B$7&lt;&gt;"Yes"),"",ROUND(F131*Setup!$B$9,2))</f>
        <v/>
      </c>
      <c r="H131" s="15">
        <f>IF(OR(F131="",Setup!$B$7&lt;&gt;"Yes",Setup!$B$11&lt;&gt;"QST"),"",ROUND(F131*Setup!$B$10,2))</f>
        <v/>
      </c>
      <c r="I131" s="15">
        <f>IF(OR(F131="",Setup!$B$11&lt;&gt;"PST"),"",ROUND(F131*Setup!$B$10,2))</f>
        <v/>
      </c>
      <c r="J131" s="15">
        <f>IF(F131="","",SUM(F131:I131))</f>
        <v/>
      </c>
      <c r="K131" s="15">
        <f>IF(F131="","",IF(OR(E131="Sales, fees and commissions",E131="Other business income"),F131,0))</f>
        <v/>
      </c>
    </row>
    <row r="132">
      <c r="A132" s="12" t="n"/>
      <c r="B132" s="13" t="n"/>
      <c r="C132" s="13" t="n"/>
      <c r="D132" s="13" t="n"/>
      <c r="E132" s="13" t="n"/>
      <c r="F132" s="14" t="n"/>
      <c r="G132" s="15">
        <f>IF(OR(F132="",Setup!$B$7&lt;&gt;"Yes"),"",ROUND(F132*Setup!$B$9,2))</f>
        <v/>
      </c>
      <c r="H132" s="15">
        <f>IF(OR(F132="",Setup!$B$7&lt;&gt;"Yes",Setup!$B$11&lt;&gt;"QST"),"",ROUND(F132*Setup!$B$10,2))</f>
        <v/>
      </c>
      <c r="I132" s="15">
        <f>IF(OR(F132="",Setup!$B$11&lt;&gt;"PST"),"",ROUND(F132*Setup!$B$10,2))</f>
        <v/>
      </c>
      <c r="J132" s="15">
        <f>IF(F132="","",SUM(F132:I132))</f>
        <v/>
      </c>
      <c r="K132" s="15">
        <f>IF(F132="","",IF(OR(E132="Sales, fees and commissions",E132="Other business income"),F132,0))</f>
        <v/>
      </c>
    </row>
    <row r="133">
      <c r="A133" s="12" t="n"/>
      <c r="B133" s="13" t="n"/>
      <c r="C133" s="13" t="n"/>
      <c r="D133" s="13" t="n"/>
      <c r="E133" s="13" t="n"/>
      <c r="F133" s="14" t="n"/>
      <c r="G133" s="15">
        <f>IF(OR(F133="",Setup!$B$7&lt;&gt;"Yes"),"",ROUND(F133*Setup!$B$9,2))</f>
        <v/>
      </c>
      <c r="H133" s="15">
        <f>IF(OR(F133="",Setup!$B$7&lt;&gt;"Yes",Setup!$B$11&lt;&gt;"QST"),"",ROUND(F133*Setup!$B$10,2))</f>
        <v/>
      </c>
      <c r="I133" s="15">
        <f>IF(OR(F133="",Setup!$B$11&lt;&gt;"PST"),"",ROUND(F133*Setup!$B$10,2))</f>
        <v/>
      </c>
      <c r="J133" s="15">
        <f>IF(F133="","",SUM(F133:I133))</f>
        <v/>
      </c>
      <c r="K133" s="15">
        <f>IF(F133="","",IF(OR(E133="Sales, fees and commissions",E133="Other business income"),F133,0))</f>
        <v/>
      </c>
    </row>
    <row r="134">
      <c r="A134" s="12" t="n"/>
      <c r="B134" s="13" t="n"/>
      <c r="C134" s="13" t="n"/>
      <c r="D134" s="13" t="n"/>
      <c r="E134" s="13" t="n"/>
      <c r="F134" s="14" t="n"/>
      <c r="G134" s="15">
        <f>IF(OR(F134="",Setup!$B$7&lt;&gt;"Yes"),"",ROUND(F134*Setup!$B$9,2))</f>
        <v/>
      </c>
      <c r="H134" s="15">
        <f>IF(OR(F134="",Setup!$B$7&lt;&gt;"Yes",Setup!$B$11&lt;&gt;"QST"),"",ROUND(F134*Setup!$B$10,2))</f>
        <v/>
      </c>
      <c r="I134" s="15">
        <f>IF(OR(F134="",Setup!$B$11&lt;&gt;"PST"),"",ROUND(F134*Setup!$B$10,2))</f>
        <v/>
      </c>
      <c r="J134" s="15">
        <f>IF(F134="","",SUM(F134:I134))</f>
        <v/>
      </c>
      <c r="K134" s="15">
        <f>IF(F134="","",IF(OR(E134="Sales, fees and commissions",E134="Other business income"),F134,0))</f>
        <v/>
      </c>
    </row>
    <row r="135">
      <c r="A135" s="12" t="n"/>
      <c r="B135" s="13" t="n"/>
      <c r="C135" s="13" t="n"/>
      <c r="D135" s="13" t="n"/>
      <c r="E135" s="13" t="n"/>
      <c r="F135" s="14" t="n"/>
      <c r="G135" s="15">
        <f>IF(OR(F135="",Setup!$B$7&lt;&gt;"Yes"),"",ROUND(F135*Setup!$B$9,2))</f>
        <v/>
      </c>
      <c r="H135" s="15">
        <f>IF(OR(F135="",Setup!$B$7&lt;&gt;"Yes",Setup!$B$11&lt;&gt;"QST"),"",ROUND(F135*Setup!$B$10,2))</f>
        <v/>
      </c>
      <c r="I135" s="15">
        <f>IF(OR(F135="",Setup!$B$11&lt;&gt;"PST"),"",ROUND(F135*Setup!$B$10,2))</f>
        <v/>
      </c>
      <c r="J135" s="15">
        <f>IF(F135="","",SUM(F135:I135))</f>
        <v/>
      </c>
      <c r="K135" s="15">
        <f>IF(F135="","",IF(OR(E135="Sales, fees and commissions",E135="Other business income"),F135,0))</f>
        <v/>
      </c>
    </row>
    <row r="136">
      <c r="A136" s="12" t="n"/>
      <c r="B136" s="13" t="n"/>
      <c r="C136" s="13" t="n"/>
      <c r="D136" s="13" t="n"/>
      <c r="E136" s="13" t="n"/>
      <c r="F136" s="14" t="n"/>
      <c r="G136" s="15">
        <f>IF(OR(F136="",Setup!$B$7&lt;&gt;"Yes"),"",ROUND(F136*Setup!$B$9,2))</f>
        <v/>
      </c>
      <c r="H136" s="15">
        <f>IF(OR(F136="",Setup!$B$7&lt;&gt;"Yes",Setup!$B$11&lt;&gt;"QST"),"",ROUND(F136*Setup!$B$10,2))</f>
        <v/>
      </c>
      <c r="I136" s="15">
        <f>IF(OR(F136="",Setup!$B$11&lt;&gt;"PST"),"",ROUND(F136*Setup!$B$10,2))</f>
        <v/>
      </c>
      <c r="J136" s="15">
        <f>IF(F136="","",SUM(F136:I136))</f>
        <v/>
      </c>
      <c r="K136" s="15">
        <f>IF(F136="","",IF(OR(E136="Sales, fees and commissions",E136="Other business income"),F136,0))</f>
        <v/>
      </c>
    </row>
    <row r="137">
      <c r="A137" s="12" t="n"/>
      <c r="B137" s="13" t="n"/>
      <c r="C137" s="13" t="n"/>
      <c r="D137" s="13" t="n"/>
      <c r="E137" s="13" t="n"/>
      <c r="F137" s="14" t="n"/>
      <c r="G137" s="15">
        <f>IF(OR(F137="",Setup!$B$7&lt;&gt;"Yes"),"",ROUND(F137*Setup!$B$9,2))</f>
        <v/>
      </c>
      <c r="H137" s="15">
        <f>IF(OR(F137="",Setup!$B$7&lt;&gt;"Yes",Setup!$B$11&lt;&gt;"QST"),"",ROUND(F137*Setup!$B$10,2))</f>
        <v/>
      </c>
      <c r="I137" s="15">
        <f>IF(OR(F137="",Setup!$B$11&lt;&gt;"PST"),"",ROUND(F137*Setup!$B$10,2))</f>
        <v/>
      </c>
      <c r="J137" s="15">
        <f>IF(F137="","",SUM(F137:I137))</f>
        <v/>
      </c>
      <c r="K137" s="15">
        <f>IF(F137="","",IF(OR(E137="Sales, fees and commissions",E137="Other business income"),F137,0))</f>
        <v/>
      </c>
    </row>
    <row r="138">
      <c r="A138" s="12" t="n"/>
      <c r="B138" s="13" t="n"/>
      <c r="C138" s="13" t="n"/>
      <c r="D138" s="13" t="n"/>
      <c r="E138" s="13" t="n"/>
      <c r="F138" s="14" t="n"/>
      <c r="G138" s="15">
        <f>IF(OR(F138="",Setup!$B$7&lt;&gt;"Yes"),"",ROUND(F138*Setup!$B$9,2))</f>
        <v/>
      </c>
      <c r="H138" s="15">
        <f>IF(OR(F138="",Setup!$B$7&lt;&gt;"Yes",Setup!$B$11&lt;&gt;"QST"),"",ROUND(F138*Setup!$B$10,2))</f>
        <v/>
      </c>
      <c r="I138" s="15">
        <f>IF(OR(F138="",Setup!$B$11&lt;&gt;"PST"),"",ROUND(F138*Setup!$B$10,2))</f>
        <v/>
      </c>
      <c r="J138" s="15">
        <f>IF(F138="","",SUM(F138:I138))</f>
        <v/>
      </c>
      <c r="K138" s="15">
        <f>IF(F138="","",IF(OR(E138="Sales, fees and commissions",E138="Other business income"),F138,0))</f>
        <v/>
      </c>
    </row>
    <row r="139">
      <c r="A139" s="12" t="n"/>
      <c r="B139" s="13" t="n"/>
      <c r="C139" s="13" t="n"/>
      <c r="D139" s="13" t="n"/>
      <c r="E139" s="13" t="n"/>
      <c r="F139" s="14" t="n"/>
      <c r="G139" s="15">
        <f>IF(OR(F139="",Setup!$B$7&lt;&gt;"Yes"),"",ROUND(F139*Setup!$B$9,2))</f>
        <v/>
      </c>
      <c r="H139" s="15">
        <f>IF(OR(F139="",Setup!$B$7&lt;&gt;"Yes",Setup!$B$11&lt;&gt;"QST"),"",ROUND(F139*Setup!$B$10,2))</f>
        <v/>
      </c>
      <c r="I139" s="15">
        <f>IF(OR(F139="",Setup!$B$11&lt;&gt;"PST"),"",ROUND(F139*Setup!$B$10,2))</f>
        <v/>
      </c>
      <c r="J139" s="15">
        <f>IF(F139="","",SUM(F139:I139))</f>
        <v/>
      </c>
      <c r="K139" s="15">
        <f>IF(F139="","",IF(OR(E139="Sales, fees and commissions",E139="Other business income"),F139,0))</f>
        <v/>
      </c>
    </row>
    <row r="140">
      <c r="A140" s="12" t="n"/>
      <c r="B140" s="13" t="n"/>
      <c r="C140" s="13" t="n"/>
      <c r="D140" s="13" t="n"/>
      <c r="E140" s="13" t="n"/>
      <c r="F140" s="14" t="n"/>
      <c r="G140" s="15">
        <f>IF(OR(F140="",Setup!$B$7&lt;&gt;"Yes"),"",ROUND(F140*Setup!$B$9,2))</f>
        <v/>
      </c>
      <c r="H140" s="15">
        <f>IF(OR(F140="",Setup!$B$7&lt;&gt;"Yes",Setup!$B$11&lt;&gt;"QST"),"",ROUND(F140*Setup!$B$10,2))</f>
        <v/>
      </c>
      <c r="I140" s="15">
        <f>IF(OR(F140="",Setup!$B$11&lt;&gt;"PST"),"",ROUND(F140*Setup!$B$10,2))</f>
        <v/>
      </c>
      <c r="J140" s="15">
        <f>IF(F140="","",SUM(F140:I140))</f>
        <v/>
      </c>
      <c r="K140" s="15">
        <f>IF(F140="","",IF(OR(E140="Sales, fees and commissions",E140="Other business income"),F140,0))</f>
        <v/>
      </c>
    </row>
    <row r="141">
      <c r="A141" s="12" t="n"/>
      <c r="B141" s="13" t="n"/>
      <c r="C141" s="13" t="n"/>
      <c r="D141" s="13" t="n"/>
      <c r="E141" s="13" t="n"/>
      <c r="F141" s="14" t="n"/>
      <c r="G141" s="15">
        <f>IF(OR(F141="",Setup!$B$7&lt;&gt;"Yes"),"",ROUND(F141*Setup!$B$9,2))</f>
        <v/>
      </c>
      <c r="H141" s="15">
        <f>IF(OR(F141="",Setup!$B$7&lt;&gt;"Yes",Setup!$B$11&lt;&gt;"QST"),"",ROUND(F141*Setup!$B$10,2))</f>
        <v/>
      </c>
      <c r="I141" s="15">
        <f>IF(OR(F141="",Setup!$B$11&lt;&gt;"PST"),"",ROUND(F141*Setup!$B$10,2))</f>
        <v/>
      </c>
      <c r="J141" s="15">
        <f>IF(F141="","",SUM(F141:I141))</f>
        <v/>
      </c>
      <c r="K141" s="15">
        <f>IF(F141="","",IF(OR(E141="Sales, fees and commissions",E141="Other business income"),F141,0))</f>
        <v/>
      </c>
    </row>
    <row r="142">
      <c r="A142" s="12" t="n"/>
      <c r="B142" s="13" t="n"/>
      <c r="C142" s="13" t="n"/>
      <c r="D142" s="13" t="n"/>
      <c r="E142" s="13" t="n"/>
      <c r="F142" s="14" t="n"/>
      <c r="G142" s="15">
        <f>IF(OR(F142="",Setup!$B$7&lt;&gt;"Yes"),"",ROUND(F142*Setup!$B$9,2))</f>
        <v/>
      </c>
      <c r="H142" s="15">
        <f>IF(OR(F142="",Setup!$B$7&lt;&gt;"Yes",Setup!$B$11&lt;&gt;"QST"),"",ROUND(F142*Setup!$B$10,2))</f>
        <v/>
      </c>
      <c r="I142" s="15">
        <f>IF(OR(F142="",Setup!$B$11&lt;&gt;"PST"),"",ROUND(F142*Setup!$B$10,2))</f>
        <v/>
      </c>
      <c r="J142" s="15">
        <f>IF(F142="","",SUM(F142:I142))</f>
        <v/>
      </c>
      <c r="K142" s="15">
        <f>IF(F142="","",IF(OR(E142="Sales, fees and commissions",E142="Other business income"),F142,0))</f>
        <v/>
      </c>
    </row>
    <row r="143">
      <c r="A143" s="12" t="n"/>
      <c r="B143" s="13" t="n"/>
      <c r="C143" s="13" t="n"/>
      <c r="D143" s="13" t="n"/>
      <c r="E143" s="13" t="n"/>
      <c r="F143" s="14" t="n"/>
      <c r="G143" s="15">
        <f>IF(OR(F143="",Setup!$B$7&lt;&gt;"Yes"),"",ROUND(F143*Setup!$B$9,2))</f>
        <v/>
      </c>
      <c r="H143" s="15">
        <f>IF(OR(F143="",Setup!$B$7&lt;&gt;"Yes",Setup!$B$11&lt;&gt;"QST"),"",ROUND(F143*Setup!$B$10,2))</f>
        <v/>
      </c>
      <c r="I143" s="15">
        <f>IF(OR(F143="",Setup!$B$11&lt;&gt;"PST"),"",ROUND(F143*Setup!$B$10,2))</f>
        <v/>
      </c>
      <c r="J143" s="15">
        <f>IF(F143="","",SUM(F143:I143))</f>
        <v/>
      </c>
      <c r="K143" s="15">
        <f>IF(F143="","",IF(OR(E143="Sales, fees and commissions",E143="Other business income"),F143,0))</f>
        <v/>
      </c>
    </row>
    <row r="144">
      <c r="A144" s="12" t="n"/>
      <c r="B144" s="13" t="n"/>
      <c r="C144" s="13" t="n"/>
      <c r="D144" s="13" t="n"/>
      <c r="E144" s="13" t="n"/>
      <c r="F144" s="14" t="n"/>
      <c r="G144" s="15">
        <f>IF(OR(F144="",Setup!$B$7&lt;&gt;"Yes"),"",ROUND(F144*Setup!$B$9,2))</f>
        <v/>
      </c>
      <c r="H144" s="15">
        <f>IF(OR(F144="",Setup!$B$7&lt;&gt;"Yes",Setup!$B$11&lt;&gt;"QST"),"",ROUND(F144*Setup!$B$10,2))</f>
        <v/>
      </c>
      <c r="I144" s="15">
        <f>IF(OR(F144="",Setup!$B$11&lt;&gt;"PST"),"",ROUND(F144*Setup!$B$10,2))</f>
        <v/>
      </c>
      <c r="J144" s="15">
        <f>IF(F144="","",SUM(F144:I144))</f>
        <v/>
      </c>
      <c r="K144" s="15">
        <f>IF(F144="","",IF(OR(E144="Sales, fees and commissions",E144="Other business income"),F144,0))</f>
        <v/>
      </c>
    </row>
    <row r="145">
      <c r="A145" s="12" t="n"/>
      <c r="B145" s="13" t="n"/>
      <c r="C145" s="13" t="n"/>
      <c r="D145" s="13" t="n"/>
      <c r="E145" s="13" t="n"/>
      <c r="F145" s="14" t="n"/>
      <c r="G145" s="15">
        <f>IF(OR(F145="",Setup!$B$7&lt;&gt;"Yes"),"",ROUND(F145*Setup!$B$9,2))</f>
        <v/>
      </c>
      <c r="H145" s="15">
        <f>IF(OR(F145="",Setup!$B$7&lt;&gt;"Yes",Setup!$B$11&lt;&gt;"QST"),"",ROUND(F145*Setup!$B$10,2))</f>
        <v/>
      </c>
      <c r="I145" s="15">
        <f>IF(OR(F145="",Setup!$B$11&lt;&gt;"PST"),"",ROUND(F145*Setup!$B$10,2))</f>
        <v/>
      </c>
      <c r="J145" s="15">
        <f>IF(F145="","",SUM(F145:I145))</f>
        <v/>
      </c>
      <c r="K145" s="15">
        <f>IF(F145="","",IF(OR(E145="Sales, fees and commissions",E145="Other business income"),F145,0))</f>
        <v/>
      </c>
    </row>
    <row r="146">
      <c r="A146" s="12" t="n"/>
      <c r="B146" s="13" t="n"/>
      <c r="C146" s="13" t="n"/>
      <c r="D146" s="13" t="n"/>
      <c r="E146" s="13" t="n"/>
      <c r="F146" s="14" t="n"/>
      <c r="G146" s="15">
        <f>IF(OR(F146="",Setup!$B$7&lt;&gt;"Yes"),"",ROUND(F146*Setup!$B$9,2))</f>
        <v/>
      </c>
      <c r="H146" s="15">
        <f>IF(OR(F146="",Setup!$B$7&lt;&gt;"Yes",Setup!$B$11&lt;&gt;"QST"),"",ROUND(F146*Setup!$B$10,2))</f>
        <v/>
      </c>
      <c r="I146" s="15">
        <f>IF(OR(F146="",Setup!$B$11&lt;&gt;"PST"),"",ROUND(F146*Setup!$B$10,2))</f>
        <v/>
      </c>
      <c r="J146" s="15">
        <f>IF(F146="","",SUM(F146:I146))</f>
        <v/>
      </c>
      <c r="K146" s="15">
        <f>IF(F146="","",IF(OR(E146="Sales, fees and commissions",E146="Other business income"),F146,0))</f>
        <v/>
      </c>
    </row>
    <row r="147">
      <c r="A147" s="12" t="n"/>
      <c r="B147" s="13" t="n"/>
      <c r="C147" s="13" t="n"/>
      <c r="D147" s="13" t="n"/>
      <c r="E147" s="13" t="n"/>
      <c r="F147" s="14" t="n"/>
      <c r="G147" s="15">
        <f>IF(OR(F147="",Setup!$B$7&lt;&gt;"Yes"),"",ROUND(F147*Setup!$B$9,2))</f>
        <v/>
      </c>
      <c r="H147" s="15">
        <f>IF(OR(F147="",Setup!$B$7&lt;&gt;"Yes",Setup!$B$11&lt;&gt;"QST"),"",ROUND(F147*Setup!$B$10,2))</f>
        <v/>
      </c>
      <c r="I147" s="15">
        <f>IF(OR(F147="",Setup!$B$11&lt;&gt;"PST"),"",ROUND(F147*Setup!$B$10,2))</f>
        <v/>
      </c>
      <c r="J147" s="15">
        <f>IF(F147="","",SUM(F147:I147))</f>
        <v/>
      </c>
      <c r="K147" s="15">
        <f>IF(F147="","",IF(OR(E147="Sales, fees and commissions",E147="Other business income"),F147,0))</f>
        <v/>
      </c>
    </row>
    <row r="148">
      <c r="A148" s="12" t="n"/>
      <c r="B148" s="13" t="n"/>
      <c r="C148" s="13" t="n"/>
      <c r="D148" s="13" t="n"/>
      <c r="E148" s="13" t="n"/>
      <c r="F148" s="14" t="n"/>
      <c r="G148" s="15">
        <f>IF(OR(F148="",Setup!$B$7&lt;&gt;"Yes"),"",ROUND(F148*Setup!$B$9,2))</f>
        <v/>
      </c>
      <c r="H148" s="15">
        <f>IF(OR(F148="",Setup!$B$7&lt;&gt;"Yes",Setup!$B$11&lt;&gt;"QST"),"",ROUND(F148*Setup!$B$10,2))</f>
        <v/>
      </c>
      <c r="I148" s="15">
        <f>IF(OR(F148="",Setup!$B$11&lt;&gt;"PST"),"",ROUND(F148*Setup!$B$10,2))</f>
        <v/>
      </c>
      <c r="J148" s="15">
        <f>IF(F148="","",SUM(F148:I148))</f>
        <v/>
      </c>
      <c r="K148" s="15">
        <f>IF(F148="","",IF(OR(E148="Sales, fees and commissions",E148="Other business income"),F148,0))</f>
        <v/>
      </c>
    </row>
    <row r="149">
      <c r="A149" s="12" t="n"/>
      <c r="B149" s="13" t="n"/>
      <c r="C149" s="13" t="n"/>
      <c r="D149" s="13" t="n"/>
      <c r="E149" s="13" t="n"/>
      <c r="F149" s="14" t="n"/>
      <c r="G149" s="15">
        <f>IF(OR(F149="",Setup!$B$7&lt;&gt;"Yes"),"",ROUND(F149*Setup!$B$9,2))</f>
        <v/>
      </c>
      <c r="H149" s="15">
        <f>IF(OR(F149="",Setup!$B$7&lt;&gt;"Yes",Setup!$B$11&lt;&gt;"QST"),"",ROUND(F149*Setup!$B$10,2))</f>
        <v/>
      </c>
      <c r="I149" s="15">
        <f>IF(OR(F149="",Setup!$B$11&lt;&gt;"PST"),"",ROUND(F149*Setup!$B$10,2))</f>
        <v/>
      </c>
      <c r="J149" s="15">
        <f>IF(F149="","",SUM(F149:I149))</f>
        <v/>
      </c>
      <c r="K149" s="15">
        <f>IF(F149="","",IF(OR(E149="Sales, fees and commissions",E149="Other business income"),F149,0))</f>
        <v/>
      </c>
    </row>
    <row r="150">
      <c r="A150" s="12" t="n"/>
      <c r="B150" s="13" t="n"/>
      <c r="C150" s="13" t="n"/>
      <c r="D150" s="13" t="n"/>
      <c r="E150" s="13" t="n"/>
      <c r="F150" s="14" t="n"/>
      <c r="G150" s="15">
        <f>IF(OR(F150="",Setup!$B$7&lt;&gt;"Yes"),"",ROUND(F150*Setup!$B$9,2))</f>
        <v/>
      </c>
      <c r="H150" s="15">
        <f>IF(OR(F150="",Setup!$B$7&lt;&gt;"Yes",Setup!$B$11&lt;&gt;"QST"),"",ROUND(F150*Setup!$B$10,2))</f>
        <v/>
      </c>
      <c r="I150" s="15">
        <f>IF(OR(F150="",Setup!$B$11&lt;&gt;"PST"),"",ROUND(F150*Setup!$B$10,2))</f>
        <v/>
      </c>
      <c r="J150" s="15">
        <f>IF(F150="","",SUM(F150:I150))</f>
        <v/>
      </c>
      <c r="K150" s="15">
        <f>IF(F150="","",IF(OR(E150="Sales, fees and commissions",E150="Other business income"),F150,0))</f>
        <v/>
      </c>
    </row>
    <row r="151">
      <c r="A151" s="12" t="n"/>
      <c r="B151" s="13" t="n"/>
      <c r="C151" s="13" t="n"/>
      <c r="D151" s="13" t="n"/>
      <c r="E151" s="13" t="n"/>
      <c r="F151" s="14" t="n"/>
      <c r="G151" s="15">
        <f>IF(OR(F151="",Setup!$B$7&lt;&gt;"Yes"),"",ROUND(F151*Setup!$B$9,2))</f>
        <v/>
      </c>
      <c r="H151" s="15">
        <f>IF(OR(F151="",Setup!$B$7&lt;&gt;"Yes",Setup!$B$11&lt;&gt;"QST"),"",ROUND(F151*Setup!$B$10,2))</f>
        <v/>
      </c>
      <c r="I151" s="15">
        <f>IF(OR(F151="",Setup!$B$11&lt;&gt;"PST"),"",ROUND(F151*Setup!$B$10,2))</f>
        <v/>
      </c>
      <c r="J151" s="15">
        <f>IF(F151="","",SUM(F151:I151))</f>
        <v/>
      </c>
      <c r="K151" s="15">
        <f>IF(F151="","",IF(OR(E151="Sales, fees and commissions",E151="Other business income"),F151,0))</f>
        <v/>
      </c>
    </row>
    <row r="152">
      <c r="A152" s="12" t="n"/>
      <c r="B152" s="13" t="n"/>
      <c r="C152" s="13" t="n"/>
      <c r="D152" s="13" t="n"/>
      <c r="E152" s="13" t="n"/>
      <c r="F152" s="14" t="n"/>
      <c r="G152" s="15">
        <f>IF(OR(F152="",Setup!$B$7&lt;&gt;"Yes"),"",ROUND(F152*Setup!$B$9,2))</f>
        <v/>
      </c>
      <c r="H152" s="15">
        <f>IF(OR(F152="",Setup!$B$7&lt;&gt;"Yes",Setup!$B$11&lt;&gt;"QST"),"",ROUND(F152*Setup!$B$10,2))</f>
        <v/>
      </c>
      <c r="I152" s="15">
        <f>IF(OR(F152="",Setup!$B$11&lt;&gt;"PST"),"",ROUND(F152*Setup!$B$10,2))</f>
        <v/>
      </c>
      <c r="J152" s="15">
        <f>IF(F152="","",SUM(F152:I152))</f>
        <v/>
      </c>
      <c r="K152" s="15">
        <f>IF(F152="","",IF(OR(E152="Sales, fees and commissions",E152="Other business income"),F152,0))</f>
        <v/>
      </c>
    </row>
    <row r="153">
      <c r="A153" s="12" t="n"/>
      <c r="B153" s="13" t="n"/>
      <c r="C153" s="13" t="n"/>
      <c r="D153" s="13" t="n"/>
      <c r="E153" s="13" t="n"/>
      <c r="F153" s="14" t="n"/>
      <c r="G153" s="15">
        <f>IF(OR(F153="",Setup!$B$7&lt;&gt;"Yes"),"",ROUND(F153*Setup!$B$9,2))</f>
        <v/>
      </c>
      <c r="H153" s="15">
        <f>IF(OR(F153="",Setup!$B$7&lt;&gt;"Yes",Setup!$B$11&lt;&gt;"QST"),"",ROUND(F153*Setup!$B$10,2))</f>
        <v/>
      </c>
      <c r="I153" s="15">
        <f>IF(OR(F153="",Setup!$B$11&lt;&gt;"PST"),"",ROUND(F153*Setup!$B$10,2))</f>
        <v/>
      </c>
      <c r="J153" s="15">
        <f>IF(F153="","",SUM(F153:I153))</f>
        <v/>
      </c>
      <c r="K153" s="15">
        <f>IF(F153="","",IF(OR(E153="Sales, fees and commissions",E153="Other business income"),F153,0))</f>
        <v/>
      </c>
    </row>
    <row r="154">
      <c r="A154" s="12" t="n"/>
      <c r="B154" s="13" t="n"/>
      <c r="C154" s="13" t="n"/>
      <c r="D154" s="13" t="n"/>
      <c r="E154" s="13" t="n"/>
      <c r="F154" s="14" t="n"/>
      <c r="G154" s="15">
        <f>IF(OR(F154="",Setup!$B$7&lt;&gt;"Yes"),"",ROUND(F154*Setup!$B$9,2))</f>
        <v/>
      </c>
      <c r="H154" s="15">
        <f>IF(OR(F154="",Setup!$B$7&lt;&gt;"Yes",Setup!$B$11&lt;&gt;"QST"),"",ROUND(F154*Setup!$B$10,2))</f>
        <v/>
      </c>
      <c r="I154" s="15">
        <f>IF(OR(F154="",Setup!$B$11&lt;&gt;"PST"),"",ROUND(F154*Setup!$B$10,2))</f>
        <v/>
      </c>
      <c r="J154" s="15">
        <f>IF(F154="","",SUM(F154:I154))</f>
        <v/>
      </c>
      <c r="K154" s="15">
        <f>IF(F154="","",IF(OR(E154="Sales, fees and commissions",E154="Other business income"),F154,0))</f>
        <v/>
      </c>
    </row>
    <row r="155">
      <c r="A155" s="12" t="n"/>
      <c r="B155" s="13" t="n"/>
      <c r="C155" s="13" t="n"/>
      <c r="D155" s="13" t="n"/>
      <c r="E155" s="13" t="n"/>
      <c r="F155" s="14" t="n"/>
      <c r="G155" s="15">
        <f>IF(OR(F155="",Setup!$B$7&lt;&gt;"Yes"),"",ROUND(F155*Setup!$B$9,2))</f>
        <v/>
      </c>
      <c r="H155" s="15">
        <f>IF(OR(F155="",Setup!$B$7&lt;&gt;"Yes",Setup!$B$11&lt;&gt;"QST"),"",ROUND(F155*Setup!$B$10,2))</f>
        <v/>
      </c>
      <c r="I155" s="15">
        <f>IF(OR(F155="",Setup!$B$11&lt;&gt;"PST"),"",ROUND(F155*Setup!$B$10,2))</f>
        <v/>
      </c>
      <c r="J155" s="15">
        <f>IF(F155="","",SUM(F155:I155))</f>
        <v/>
      </c>
      <c r="K155" s="15">
        <f>IF(F155="","",IF(OR(E155="Sales, fees and commissions",E155="Other business income"),F155,0))</f>
        <v/>
      </c>
    </row>
    <row r="156">
      <c r="A156" s="12" t="n"/>
      <c r="B156" s="13" t="n"/>
      <c r="C156" s="13" t="n"/>
      <c r="D156" s="13" t="n"/>
      <c r="E156" s="13" t="n"/>
      <c r="F156" s="14" t="n"/>
      <c r="G156" s="15">
        <f>IF(OR(F156="",Setup!$B$7&lt;&gt;"Yes"),"",ROUND(F156*Setup!$B$9,2))</f>
        <v/>
      </c>
      <c r="H156" s="15">
        <f>IF(OR(F156="",Setup!$B$7&lt;&gt;"Yes",Setup!$B$11&lt;&gt;"QST"),"",ROUND(F156*Setup!$B$10,2))</f>
        <v/>
      </c>
      <c r="I156" s="15">
        <f>IF(OR(F156="",Setup!$B$11&lt;&gt;"PST"),"",ROUND(F156*Setup!$B$10,2))</f>
        <v/>
      </c>
      <c r="J156" s="15">
        <f>IF(F156="","",SUM(F156:I156))</f>
        <v/>
      </c>
      <c r="K156" s="15">
        <f>IF(F156="","",IF(OR(E156="Sales, fees and commissions",E156="Other business income"),F156,0))</f>
        <v/>
      </c>
    </row>
    <row r="157">
      <c r="A157" s="12" t="n"/>
      <c r="B157" s="13" t="n"/>
      <c r="C157" s="13" t="n"/>
      <c r="D157" s="13" t="n"/>
      <c r="E157" s="13" t="n"/>
      <c r="F157" s="14" t="n"/>
      <c r="G157" s="15">
        <f>IF(OR(F157="",Setup!$B$7&lt;&gt;"Yes"),"",ROUND(F157*Setup!$B$9,2))</f>
        <v/>
      </c>
      <c r="H157" s="15">
        <f>IF(OR(F157="",Setup!$B$7&lt;&gt;"Yes",Setup!$B$11&lt;&gt;"QST"),"",ROUND(F157*Setup!$B$10,2))</f>
        <v/>
      </c>
      <c r="I157" s="15">
        <f>IF(OR(F157="",Setup!$B$11&lt;&gt;"PST"),"",ROUND(F157*Setup!$B$10,2))</f>
        <v/>
      </c>
      <c r="J157" s="15">
        <f>IF(F157="","",SUM(F157:I157))</f>
        <v/>
      </c>
      <c r="K157" s="15">
        <f>IF(F157="","",IF(OR(E157="Sales, fees and commissions",E157="Other business income"),F157,0))</f>
        <v/>
      </c>
    </row>
    <row r="158">
      <c r="A158" s="12" t="n"/>
      <c r="B158" s="13" t="n"/>
      <c r="C158" s="13" t="n"/>
      <c r="D158" s="13" t="n"/>
      <c r="E158" s="13" t="n"/>
      <c r="F158" s="14" t="n"/>
      <c r="G158" s="15">
        <f>IF(OR(F158="",Setup!$B$7&lt;&gt;"Yes"),"",ROUND(F158*Setup!$B$9,2))</f>
        <v/>
      </c>
      <c r="H158" s="15">
        <f>IF(OR(F158="",Setup!$B$7&lt;&gt;"Yes",Setup!$B$11&lt;&gt;"QST"),"",ROUND(F158*Setup!$B$10,2))</f>
        <v/>
      </c>
      <c r="I158" s="15">
        <f>IF(OR(F158="",Setup!$B$11&lt;&gt;"PST"),"",ROUND(F158*Setup!$B$10,2))</f>
        <v/>
      </c>
      <c r="J158" s="15">
        <f>IF(F158="","",SUM(F158:I158))</f>
        <v/>
      </c>
      <c r="K158" s="15">
        <f>IF(F158="","",IF(OR(E158="Sales, fees and commissions",E158="Other business income"),F158,0))</f>
        <v/>
      </c>
    </row>
    <row r="159">
      <c r="A159" s="12" t="n"/>
      <c r="B159" s="13" t="n"/>
      <c r="C159" s="13" t="n"/>
      <c r="D159" s="13" t="n"/>
      <c r="E159" s="13" t="n"/>
      <c r="F159" s="14" t="n"/>
      <c r="G159" s="15">
        <f>IF(OR(F159="",Setup!$B$7&lt;&gt;"Yes"),"",ROUND(F159*Setup!$B$9,2))</f>
        <v/>
      </c>
      <c r="H159" s="15">
        <f>IF(OR(F159="",Setup!$B$7&lt;&gt;"Yes",Setup!$B$11&lt;&gt;"QST"),"",ROUND(F159*Setup!$B$10,2))</f>
        <v/>
      </c>
      <c r="I159" s="15">
        <f>IF(OR(F159="",Setup!$B$11&lt;&gt;"PST"),"",ROUND(F159*Setup!$B$10,2))</f>
        <v/>
      </c>
      <c r="J159" s="15">
        <f>IF(F159="","",SUM(F159:I159))</f>
        <v/>
      </c>
      <c r="K159" s="15">
        <f>IF(F159="","",IF(OR(E159="Sales, fees and commissions",E159="Other business income"),F159,0))</f>
        <v/>
      </c>
    </row>
    <row r="160">
      <c r="A160" s="12" t="n"/>
      <c r="B160" s="13" t="n"/>
      <c r="C160" s="13" t="n"/>
      <c r="D160" s="13" t="n"/>
      <c r="E160" s="13" t="n"/>
      <c r="F160" s="14" t="n"/>
      <c r="G160" s="15">
        <f>IF(OR(F160="",Setup!$B$7&lt;&gt;"Yes"),"",ROUND(F160*Setup!$B$9,2))</f>
        <v/>
      </c>
      <c r="H160" s="15">
        <f>IF(OR(F160="",Setup!$B$7&lt;&gt;"Yes",Setup!$B$11&lt;&gt;"QST"),"",ROUND(F160*Setup!$B$10,2))</f>
        <v/>
      </c>
      <c r="I160" s="15">
        <f>IF(OR(F160="",Setup!$B$11&lt;&gt;"PST"),"",ROUND(F160*Setup!$B$10,2))</f>
        <v/>
      </c>
      <c r="J160" s="15">
        <f>IF(F160="","",SUM(F160:I160))</f>
        <v/>
      </c>
      <c r="K160" s="15">
        <f>IF(F160="","",IF(OR(E160="Sales, fees and commissions",E160="Other business income"),F160,0))</f>
        <v/>
      </c>
    </row>
    <row r="161">
      <c r="A161" s="12" t="n"/>
      <c r="B161" s="13" t="n"/>
      <c r="C161" s="13" t="n"/>
      <c r="D161" s="13" t="n"/>
      <c r="E161" s="13" t="n"/>
      <c r="F161" s="14" t="n"/>
      <c r="G161" s="15">
        <f>IF(OR(F161="",Setup!$B$7&lt;&gt;"Yes"),"",ROUND(F161*Setup!$B$9,2))</f>
        <v/>
      </c>
      <c r="H161" s="15">
        <f>IF(OR(F161="",Setup!$B$7&lt;&gt;"Yes",Setup!$B$11&lt;&gt;"QST"),"",ROUND(F161*Setup!$B$10,2))</f>
        <v/>
      </c>
      <c r="I161" s="15">
        <f>IF(OR(F161="",Setup!$B$11&lt;&gt;"PST"),"",ROUND(F161*Setup!$B$10,2))</f>
        <v/>
      </c>
      <c r="J161" s="15">
        <f>IF(F161="","",SUM(F161:I161))</f>
        <v/>
      </c>
      <c r="K161" s="15">
        <f>IF(F161="","",IF(OR(E161="Sales, fees and commissions",E161="Other business income"),F161,0))</f>
        <v/>
      </c>
    </row>
    <row r="162">
      <c r="A162" s="12" t="n"/>
      <c r="B162" s="13" t="n"/>
      <c r="C162" s="13" t="n"/>
      <c r="D162" s="13" t="n"/>
      <c r="E162" s="13" t="n"/>
      <c r="F162" s="14" t="n"/>
      <c r="G162" s="15">
        <f>IF(OR(F162="",Setup!$B$7&lt;&gt;"Yes"),"",ROUND(F162*Setup!$B$9,2))</f>
        <v/>
      </c>
      <c r="H162" s="15">
        <f>IF(OR(F162="",Setup!$B$7&lt;&gt;"Yes",Setup!$B$11&lt;&gt;"QST"),"",ROUND(F162*Setup!$B$10,2))</f>
        <v/>
      </c>
      <c r="I162" s="15">
        <f>IF(OR(F162="",Setup!$B$11&lt;&gt;"PST"),"",ROUND(F162*Setup!$B$10,2))</f>
        <v/>
      </c>
      <c r="J162" s="15">
        <f>IF(F162="","",SUM(F162:I162))</f>
        <v/>
      </c>
      <c r="K162" s="15">
        <f>IF(F162="","",IF(OR(E162="Sales, fees and commissions",E162="Other business income"),F162,0))</f>
        <v/>
      </c>
    </row>
    <row r="163">
      <c r="A163" s="12" t="n"/>
      <c r="B163" s="13" t="n"/>
      <c r="C163" s="13" t="n"/>
      <c r="D163" s="13" t="n"/>
      <c r="E163" s="13" t="n"/>
      <c r="F163" s="14" t="n"/>
      <c r="G163" s="15">
        <f>IF(OR(F163="",Setup!$B$7&lt;&gt;"Yes"),"",ROUND(F163*Setup!$B$9,2))</f>
        <v/>
      </c>
      <c r="H163" s="15">
        <f>IF(OR(F163="",Setup!$B$7&lt;&gt;"Yes",Setup!$B$11&lt;&gt;"QST"),"",ROUND(F163*Setup!$B$10,2))</f>
        <v/>
      </c>
      <c r="I163" s="15">
        <f>IF(OR(F163="",Setup!$B$11&lt;&gt;"PST"),"",ROUND(F163*Setup!$B$10,2))</f>
        <v/>
      </c>
      <c r="J163" s="15">
        <f>IF(F163="","",SUM(F163:I163))</f>
        <v/>
      </c>
      <c r="K163" s="15">
        <f>IF(F163="","",IF(OR(E163="Sales, fees and commissions",E163="Other business income"),F163,0))</f>
        <v/>
      </c>
    </row>
    <row r="164">
      <c r="A164" s="12" t="n"/>
      <c r="B164" s="13" t="n"/>
      <c r="C164" s="13" t="n"/>
      <c r="D164" s="13" t="n"/>
      <c r="E164" s="13" t="n"/>
      <c r="F164" s="14" t="n"/>
      <c r="G164" s="15">
        <f>IF(OR(F164="",Setup!$B$7&lt;&gt;"Yes"),"",ROUND(F164*Setup!$B$9,2))</f>
        <v/>
      </c>
      <c r="H164" s="15">
        <f>IF(OR(F164="",Setup!$B$7&lt;&gt;"Yes",Setup!$B$11&lt;&gt;"QST"),"",ROUND(F164*Setup!$B$10,2))</f>
        <v/>
      </c>
      <c r="I164" s="15">
        <f>IF(OR(F164="",Setup!$B$11&lt;&gt;"PST"),"",ROUND(F164*Setup!$B$10,2))</f>
        <v/>
      </c>
      <c r="J164" s="15">
        <f>IF(F164="","",SUM(F164:I164))</f>
        <v/>
      </c>
      <c r="K164" s="15">
        <f>IF(F164="","",IF(OR(E164="Sales, fees and commissions",E164="Other business income"),F164,0))</f>
        <v/>
      </c>
    </row>
    <row r="165">
      <c r="A165" s="12" t="n"/>
      <c r="B165" s="13" t="n"/>
      <c r="C165" s="13" t="n"/>
      <c r="D165" s="13" t="n"/>
      <c r="E165" s="13" t="n"/>
      <c r="F165" s="14" t="n"/>
      <c r="G165" s="15">
        <f>IF(OR(F165="",Setup!$B$7&lt;&gt;"Yes"),"",ROUND(F165*Setup!$B$9,2))</f>
        <v/>
      </c>
      <c r="H165" s="15">
        <f>IF(OR(F165="",Setup!$B$7&lt;&gt;"Yes",Setup!$B$11&lt;&gt;"QST"),"",ROUND(F165*Setup!$B$10,2))</f>
        <v/>
      </c>
      <c r="I165" s="15">
        <f>IF(OR(F165="",Setup!$B$11&lt;&gt;"PST"),"",ROUND(F165*Setup!$B$10,2))</f>
        <v/>
      </c>
      <c r="J165" s="15">
        <f>IF(F165="","",SUM(F165:I165))</f>
        <v/>
      </c>
      <c r="K165" s="15">
        <f>IF(F165="","",IF(OR(E165="Sales, fees and commissions",E165="Other business income"),F165,0))</f>
        <v/>
      </c>
    </row>
    <row r="166">
      <c r="A166" s="12" t="n"/>
      <c r="B166" s="13" t="n"/>
      <c r="C166" s="13" t="n"/>
      <c r="D166" s="13" t="n"/>
      <c r="E166" s="13" t="n"/>
      <c r="F166" s="14" t="n"/>
      <c r="G166" s="15">
        <f>IF(OR(F166="",Setup!$B$7&lt;&gt;"Yes"),"",ROUND(F166*Setup!$B$9,2))</f>
        <v/>
      </c>
      <c r="H166" s="15">
        <f>IF(OR(F166="",Setup!$B$7&lt;&gt;"Yes",Setup!$B$11&lt;&gt;"QST"),"",ROUND(F166*Setup!$B$10,2))</f>
        <v/>
      </c>
      <c r="I166" s="15">
        <f>IF(OR(F166="",Setup!$B$11&lt;&gt;"PST"),"",ROUND(F166*Setup!$B$10,2))</f>
        <v/>
      </c>
      <c r="J166" s="15">
        <f>IF(F166="","",SUM(F166:I166))</f>
        <v/>
      </c>
      <c r="K166" s="15">
        <f>IF(F166="","",IF(OR(E166="Sales, fees and commissions",E166="Other business income"),F166,0))</f>
        <v/>
      </c>
    </row>
    <row r="167">
      <c r="A167" s="12" t="n"/>
      <c r="B167" s="13" t="n"/>
      <c r="C167" s="13" t="n"/>
      <c r="D167" s="13" t="n"/>
      <c r="E167" s="13" t="n"/>
      <c r="F167" s="14" t="n"/>
      <c r="G167" s="15">
        <f>IF(OR(F167="",Setup!$B$7&lt;&gt;"Yes"),"",ROUND(F167*Setup!$B$9,2))</f>
        <v/>
      </c>
      <c r="H167" s="15">
        <f>IF(OR(F167="",Setup!$B$7&lt;&gt;"Yes",Setup!$B$11&lt;&gt;"QST"),"",ROUND(F167*Setup!$B$10,2))</f>
        <v/>
      </c>
      <c r="I167" s="15">
        <f>IF(OR(F167="",Setup!$B$11&lt;&gt;"PST"),"",ROUND(F167*Setup!$B$10,2))</f>
        <v/>
      </c>
      <c r="J167" s="15">
        <f>IF(F167="","",SUM(F167:I167))</f>
        <v/>
      </c>
      <c r="K167" s="15">
        <f>IF(F167="","",IF(OR(E167="Sales, fees and commissions",E167="Other business income"),F167,0))</f>
        <v/>
      </c>
    </row>
    <row r="168">
      <c r="A168" s="12" t="n"/>
      <c r="B168" s="13" t="n"/>
      <c r="C168" s="13" t="n"/>
      <c r="D168" s="13" t="n"/>
      <c r="E168" s="13" t="n"/>
      <c r="F168" s="14" t="n"/>
      <c r="G168" s="15">
        <f>IF(OR(F168="",Setup!$B$7&lt;&gt;"Yes"),"",ROUND(F168*Setup!$B$9,2))</f>
        <v/>
      </c>
      <c r="H168" s="15">
        <f>IF(OR(F168="",Setup!$B$7&lt;&gt;"Yes",Setup!$B$11&lt;&gt;"QST"),"",ROUND(F168*Setup!$B$10,2))</f>
        <v/>
      </c>
      <c r="I168" s="15">
        <f>IF(OR(F168="",Setup!$B$11&lt;&gt;"PST"),"",ROUND(F168*Setup!$B$10,2))</f>
        <v/>
      </c>
      <c r="J168" s="15">
        <f>IF(F168="","",SUM(F168:I168))</f>
        <v/>
      </c>
      <c r="K168" s="15">
        <f>IF(F168="","",IF(OR(E168="Sales, fees and commissions",E168="Other business income"),F168,0))</f>
        <v/>
      </c>
    </row>
    <row r="169">
      <c r="A169" s="12" t="n"/>
      <c r="B169" s="13" t="n"/>
      <c r="C169" s="13" t="n"/>
      <c r="D169" s="13" t="n"/>
      <c r="E169" s="13" t="n"/>
      <c r="F169" s="14" t="n"/>
      <c r="G169" s="15">
        <f>IF(OR(F169="",Setup!$B$7&lt;&gt;"Yes"),"",ROUND(F169*Setup!$B$9,2))</f>
        <v/>
      </c>
      <c r="H169" s="15">
        <f>IF(OR(F169="",Setup!$B$7&lt;&gt;"Yes",Setup!$B$11&lt;&gt;"QST"),"",ROUND(F169*Setup!$B$10,2))</f>
        <v/>
      </c>
      <c r="I169" s="15">
        <f>IF(OR(F169="",Setup!$B$11&lt;&gt;"PST"),"",ROUND(F169*Setup!$B$10,2))</f>
        <v/>
      </c>
      <c r="J169" s="15">
        <f>IF(F169="","",SUM(F169:I169))</f>
        <v/>
      </c>
      <c r="K169" s="15">
        <f>IF(F169="","",IF(OR(E169="Sales, fees and commissions",E169="Other business income"),F169,0))</f>
        <v/>
      </c>
    </row>
    <row r="170">
      <c r="A170" s="12" t="n"/>
      <c r="B170" s="13" t="n"/>
      <c r="C170" s="13" t="n"/>
      <c r="D170" s="13" t="n"/>
      <c r="E170" s="13" t="n"/>
      <c r="F170" s="14" t="n"/>
      <c r="G170" s="15">
        <f>IF(OR(F170="",Setup!$B$7&lt;&gt;"Yes"),"",ROUND(F170*Setup!$B$9,2))</f>
        <v/>
      </c>
      <c r="H170" s="15">
        <f>IF(OR(F170="",Setup!$B$7&lt;&gt;"Yes",Setup!$B$11&lt;&gt;"QST"),"",ROUND(F170*Setup!$B$10,2))</f>
        <v/>
      </c>
      <c r="I170" s="15">
        <f>IF(OR(F170="",Setup!$B$11&lt;&gt;"PST"),"",ROUND(F170*Setup!$B$10,2))</f>
        <v/>
      </c>
      <c r="J170" s="15">
        <f>IF(F170="","",SUM(F170:I170))</f>
        <v/>
      </c>
      <c r="K170" s="15">
        <f>IF(F170="","",IF(OR(E170="Sales, fees and commissions",E170="Other business income"),F170,0))</f>
        <v/>
      </c>
    </row>
    <row r="171">
      <c r="A171" s="12" t="n"/>
      <c r="B171" s="13" t="n"/>
      <c r="C171" s="13" t="n"/>
      <c r="D171" s="13" t="n"/>
      <c r="E171" s="13" t="n"/>
      <c r="F171" s="14" t="n"/>
      <c r="G171" s="15">
        <f>IF(OR(F171="",Setup!$B$7&lt;&gt;"Yes"),"",ROUND(F171*Setup!$B$9,2))</f>
        <v/>
      </c>
      <c r="H171" s="15">
        <f>IF(OR(F171="",Setup!$B$7&lt;&gt;"Yes",Setup!$B$11&lt;&gt;"QST"),"",ROUND(F171*Setup!$B$10,2))</f>
        <v/>
      </c>
      <c r="I171" s="15">
        <f>IF(OR(F171="",Setup!$B$11&lt;&gt;"PST"),"",ROUND(F171*Setup!$B$10,2))</f>
        <v/>
      </c>
      <c r="J171" s="15">
        <f>IF(F171="","",SUM(F171:I171))</f>
        <v/>
      </c>
      <c r="K171" s="15">
        <f>IF(F171="","",IF(OR(E171="Sales, fees and commissions",E171="Other business income"),F171,0))</f>
        <v/>
      </c>
    </row>
    <row r="172">
      <c r="A172" s="12" t="n"/>
      <c r="B172" s="13" t="n"/>
      <c r="C172" s="13" t="n"/>
      <c r="D172" s="13" t="n"/>
      <c r="E172" s="13" t="n"/>
      <c r="F172" s="14" t="n"/>
      <c r="G172" s="15">
        <f>IF(OR(F172="",Setup!$B$7&lt;&gt;"Yes"),"",ROUND(F172*Setup!$B$9,2))</f>
        <v/>
      </c>
      <c r="H172" s="15">
        <f>IF(OR(F172="",Setup!$B$7&lt;&gt;"Yes",Setup!$B$11&lt;&gt;"QST"),"",ROUND(F172*Setup!$B$10,2))</f>
        <v/>
      </c>
      <c r="I172" s="15">
        <f>IF(OR(F172="",Setup!$B$11&lt;&gt;"PST"),"",ROUND(F172*Setup!$B$10,2))</f>
        <v/>
      </c>
      <c r="J172" s="15">
        <f>IF(F172="","",SUM(F172:I172))</f>
        <v/>
      </c>
      <c r="K172" s="15">
        <f>IF(F172="","",IF(OR(E172="Sales, fees and commissions",E172="Other business income"),F172,0))</f>
        <v/>
      </c>
    </row>
    <row r="173">
      <c r="A173" s="12" t="n"/>
      <c r="B173" s="13" t="n"/>
      <c r="C173" s="13" t="n"/>
      <c r="D173" s="13" t="n"/>
      <c r="E173" s="13" t="n"/>
      <c r="F173" s="14" t="n"/>
      <c r="G173" s="15">
        <f>IF(OR(F173="",Setup!$B$7&lt;&gt;"Yes"),"",ROUND(F173*Setup!$B$9,2))</f>
        <v/>
      </c>
      <c r="H173" s="15">
        <f>IF(OR(F173="",Setup!$B$7&lt;&gt;"Yes",Setup!$B$11&lt;&gt;"QST"),"",ROUND(F173*Setup!$B$10,2))</f>
        <v/>
      </c>
      <c r="I173" s="15">
        <f>IF(OR(F173="",Setup!$B$11&lt;&gt;"PST"),"",ROUND(F173*Setup!$B$10,2))</f>
        <v/>
      </c>
      <c r="J173" s="15">
        <f>IF(F173="","",SUM(F173:I173))</f>
        <v/>
      </c>
      <c r="K173" s="15">
        <f>IF(F173="","",IF(OR(E173="Sales, fees and commissions",E173="Other business income"),F173,0))</f>
        <v/>
      </c>
    </row>
    <row r="174">
      <c r="A174" s="12" t="n"/>
      <c r="B174" s="13" t="n"/>
      <c r="C174" s="13" t="n"/>
      <c r="D174" s="13" t="n"/>
      <c r="E174" s="13" t="n"/>
      <c r="F174" s="14" t="n"/>
      <c r="G174" s="15">
        <f>IF(OR(F174="",Setup!$B$7&lt;&gt;"Yes"),"",ROUND(F174*Setup!$B$9,2))</f>
        <v/>
      </c>
      <c r="H174" s="15">
        <f>IF(OR(F174="",Setup!$B$7&lt;&gt;"Yes",Setup!$B$11&lt;&gt;"QST"),"",ROUND(F174*Setup!$B$10,2))</f>
        <v/>
      </c>
      <c r="I174" s="15">
        <f>IF(OR(F174="",Setup!$B$11&lt;&gt;"PST"),"",ROUND(F174*Setup!$B$10,2))</f>
        <v/>
      </c>
      <c r="J174" s="15">
        <f>IF(F174="","",SUM(F174:I174))</f>
        <v/>
      </c>
      <c r="K174" s="15">
        <f>IF(F174="","",IF(OR(E174="Sales, fees and commissions",E174="Other business income"),F174,0))</f>
        <v/>
      </c>
    </row>
    <row r="175">
      <c r="A175" s="12" t="n"/>
      <c r="B175" s="13" t="n"/>
      <c r="C175" s="13" t="n"/>
      <c r="D175" s="13" t="n"/>
      <c r="E175" s="13" t="n"/>
      <c r="F175" s="14" t="n"/>
      <c r="G175" s="15">
        <f>IF(OR(F175="",Setup!$B$7&lt;&gt;"Yes"),"",ROUND(F175*Setup!$B$9,2))</f>
        <v/>
      </c>
      <c r="H175" s="15">
        <f>IF(OR(F175="",Setup!$B$7&lt;&gt;"Yes",Setup!$B$11&lt;&gt;"QST"),"",ROUND(F175*Setup!$B$10,2))</f>
        <v/>
      </c>
      <c r="I175" s="15">
        <f>IF(OR(F175="",Setup!$B$11&lt;&gt;"PST"),"",ROUND(F175*Setup!$B$10,2))</f>
        <v/>
      </c>
      <c r="J175" s="15">
        <f>IF(F175="","",SUM(F175:I175))</f>
        <v/>
      </c>
      <c r="K175" s="15">
        <f>IF(F175="","",IF(OR(E175="Sales, fees and commissions",E175="Other business income"),F175,0))</f>
        <v/>
      </c>
    </row>
    <row r="176">
      <c r="A176" s="12" t="n"/>
      <c r="B176" s="13" t="n"/>
      <c r="C176" s="13" t="n"/>
      <c r="D176" s="13" t="n"/>
      <c r="E176" s="13" t="n"/>
      <c r="F176" s="14" t="n"/>
      <c r="G176" s="15">
        <f>IF(OR(F176="",Setup!$B$7&lt;&gt;"Yes"),"",ROUND(F176*Setup!$B$9,2))</f>
        <v/>
      </c>
      <c r="H176" s="15">
        <f>IF(OR(F176="",Setup!$B$7&lt;&gt;"Yes",Setup!$B$11&lt;&gt;"QST"),"",ROUND(F176*Setup!$B$10,2))</f>
        <v/>
      </c>
      <c r="I176" s="15">
        <f>IF(OR(F176="",Setup!$B$11&lt;&gt;"PST"),"",ROUND(F176*Setup!$B$10,2))</f>
        <v/>
      </c>
      <c r="J176" s="15">
        <f>IF(F176="","",SUM(F176:I176))</f>
        <v/>
      </c>
      <c r="K176" s="15">
        <f>IF(F176="","",IF(OR(E176="Sales, fees and commissions",E176="Other business income"),F176,0))</f>
        <v/>
      </c>
    </row>
    <row r="177">
      <c r="A177" s="12" t="n"/>
      <c r="B177" s="13" t="n"/>
      <c r="C177" s="13" t="n"/>
      <c r="D177" s="13" t="n"/>
      <c r="E177" s="13" t="n"/>
      <c r="F177" s="14" t="n"/>
      <c r="G177" s="15">
        <f>IF(OR(F177="",Setup!$B$7&lt;&gt;"Yes"),"",ROUND(F177*Setup!$B$9,2))</f>
        <v/>
      </c>
      <c r="H177" s="15">
        <f>IF(OR(F177="",Setup!$B$7&lt;&gt;"Yes",Setup!$B$11&lt;&gt;"QST"),"",ROUND(F177*Setup!$B$10,2))</f>
        <v/>
      </c>
      <c r="I177" s="15">
        <f>IF(OR(F177="",Setup!$B$11&lt;&gt;"PST"),"",ROUND(F177*Setup!$B$10,2))</f>
        <v/>
      </c>
      <c r="J177" s="15">
        <f>IF(F177="","",SUM(F177:I177))</f>
        <v/>
      </c>
      <c r="K177" s="15">
        <f>IF(F177="","",IF(OR(E177="Sales, fees and commissions",E177="Other business income"),F177,0))</f>
        <v/>
      </c>
    </row>
    <row r="178">
      <c r="A178" s="12" t="n"/>
      <c r="B178" s="13" t="n"/>
      <c r="C178" s="13" t="n"/>
      <c r="D178" s="13" t="n"/>
      <c r="E178" s="13" t="n"/>
      <c r="F178" s="14" t="n"/>
      <c r="G178" s="15">
        <f>IF(OR(F178="",Setup!$B$7&lt;&gt;"Yes"),"",ROUND(F178*Setup!$B$9,2))</f>
        <v/>
      </c>
      <c r="H178" s="15">
        <f>IF(OR(F178="",Setup!$B$7&lt;&gt;"Yes",Setup!$B$11&lt;&gt;"QST"),"",ROUND(F178*Setup!$B$10,2))</f>
        <v/>
      </c>
      <c r="I178" s="15">
        <f>IF(OR(F178="",Setup!$B$11&lt;&gt;"PST"),"",ROUND(F178*Setup!$B$10,2))</f>
        <v/>
      </c>
      <c r="J178" s="15">
        <f>IF(F178="","",SUM(F178:I178))</f>
        <v/>
      </c>
      <c r="K178" s="15">
        <f>IF(F178="","",IF(OR(E178="Sales, fees and commissions",E178="Other business income"),F178,0))</f>
        <v/>
      </c>
    </row>
    <row r="179">
      <c r="A179" s="12" t="n"/>
      <c r="B179" s="13" t="n"/>
      <c r="C179" s="13" t="n"/>
      <c r="D179" s="13" t="n"/>
      <c r="E179" s="13" t="n"/>
      <c r="F179" s="14" t="n"/>
      <c r="G179" s="15">
        <f>IF(OR(F179="",Setup!$B$7&lt;&gt;"Yes"),"",ROUND(F179*Setup!$B$9,2))</f>
        <v/>
      </c>
      <c r="H179" s="15">
        <f>IF(OR(F179="",Setup!$B$7&lt;&gt;"Yes",Setup!$B$11&lt;&gt;"QST"),"",ROUND(F179*Setup!$B$10,2))</f>
        <v/>
      </c>
      <c r="I179" s="15">
        <f>IF(OR(F179="",Setup!$B$11&lt;&gt;"PST"),"",ROUND(F179*Setup!$B$10,2))</f>
        <v/>
      </c>
      <c r="J179" s="15">
        <f>IF(F179="","",SUM(F179:I179))</f>
        <v/>
      </c>
      <c r="K179" s="15">
        <f>IF(F179="","",IF(OR(E179="Sales, fees and commissions",E179="Other business income"),F179,0))</f>
        <v/>
      </c>
    </row>
    <row r="180">
      <c r="A180" s="12" t="n"/>
      <c r="B180" s="13" t="n"/>
      <c r="C180" s="13" t="n"/>
      <c r="D180" s="13" t="n"/>
      <c r="E180" s="13" t="n"/>
      <c r="F180" s="14" t="n"/>
      <c r="G180" s="15">
        <f>IF(OR(F180="",Setup!$B$7&lt;&gt;"Yes"),"",ROUND(F180*Setup!$B$9,2))</f>
        <v/>
      </c>
      <c r="H180" s="15">
        <f>IF(OR(F180="",Setup!$B$7&lt;&gt;"Yes",Setup!$B$11&lt;&gt;"QST"),"",ROUND(F180*Setup!$B$10,2))</f>
        <v/>
      </c>
      <c r="I180" s="15">
        <f>IF(OR(F180="",Setup!$B$11&lt;&gt;"PST"),"",ROUND(F180*Setup!$B$10,2))</f>
        <v/>
      </c>
      <c r="J180" s="15">
        <f>IF(F180="","",SUM(F180:I180))</f>
        <v/>
      </c>
      <c r="K180" s="15">
        <f>IF(F180="","",IF(OR(E180="Sales, fees and commissions",E180="Other business income"),F180,0))</f>
        <v/>
      </c>
    </row>
    <row r="181">
      <c r="A181" s="12" t="n"/>
      <c r="B181" s="13" t="n"/>
      <c r="C181" s="13" t="n"/>
      <c r="D181" s="13" t="n"/>
      <c r="E181" s="13" t="n"/>
      <c r="F181" s="14" t="n"/>
      <c r="G181" s="15">
        <f>IF(OR(F181="",Setup!$B$7&lt;&gt;"Yes"),"",ROUND(F181*Setup!$B$9,2))</f>
        <v/>
      </c>
      <c r="H181" s="15">
        <f>IF(OR(F181="",Setup!$B$7&lt;&gt;"Yes",Setup!$B$11&lt;&gt;"QST"),"",ROUND(F181*Setup!$B$10,2))</f>
        <v/>
      </c>
      <c r="I181" s="15">
        <f>IF(OR(F181="",Setup!$B$11&lt;&gt;"PST"),"",ROUND(F181*Setup!$B$10,2))</f>
        <v/>
      </c>
      <c r="J181" s="15">
        <f>IF(F181="","",SUM(F181:I181))</f>
        <v/>
      </c>
      <c r="K181" s="15">
        <f>IF(F181="","",IF(OR(E181="Sales, fees and commissions",E181="Other business income"),F181,0))</f>
        <v/>
      </c>
    </row>
    <row r="182">
      <c r="A182" s="12" t="n"/>
      <c r="B182" s="13" t="n"/>
      <c r="C182" s="13" t="n"/>
      <c r="D182" s="13" t="n"/>
      <c r="E182" s="13" t="n"/>
      <c r="F182" s="14" t="n"/>
      <c r="G182" s="15">
        <f>IF(OR(F182="",Setup!$B$7&lt;&gt;"Yes"),"",ROUND(F182*Setup!$B$9,2))</f>
        <v/>
      </c>
      <c r="H182" s="15">
        <f>IF(OR(F182="",Setup!$B$7&lt;&gt;"Yes",Setup!$B$11&lt;&gt;"QST"),"",ROUND(F182*Setup!$B$10,2))</f>
        <v/>
      </c>
      <c r="I182" s="15">
        <f>IF(OR(F182="",Setup!$B$11&lt;&gt;"PST"),"",ROUND(F182*Setup!$B$10,2))</f>
        <v/>
      </c>
      <c r="J182" s="15">
        <f>IF(F182="","",SUM(F182:I182))</f>
        <v/>
      </c>
      <c r="K182" s="15">
        <f>IF(F182="","",IF(OR(E182="Sales, fees and commissions",E182="Other business income"),F182,0))</f>
        <v/>
      </c>
    </row>
    <row r="183">
      <c r="A183" s="12" t="n"/>
      <c r="B183" s="13" t="n"/>
      <c r="C183" s="13" t="n"/>
      <c r="D183" s="13" t="n"/>
      <c r="E183" s="13" t="n"/>
      <c r="F183" s="14" t="n"/>
      <c r="G183" s="15">
        <f>IF(OR(F183="",Setup!$B$7&lt;&gt;"Yes"),"",ROUND(F183*Setup!$B$9,2))</f>
        <v/>
      </c>
      <c r="H183" s="15">
        <f>IF(OR(F183="",Setup!$B$7&lt;&gt;"Yes",Setup!$B$11&lt;&gt;"QST"),"",ROUND(F183*Setup!$B$10,2))</f>
        <v/>
      </c>
      <c r="I183" s="15">
        <f>IF(OR(F183="",Setup!$B$11&lt;&gt;"PST"),"",ROUND(F183*Setup!$B$10,2))</f>
        <v/>
      </c>
      <c r="J183" s="15">
        <f>IF(F183="","",SUM(F183:I183))</f>
        <v/>
      </c>
      <c r="K183" s="15">
        <f>IF(F183="","",IF(OR(E183="Sales, fees and commissions",E183="Other business income"),F183,0))</f>
        <v/>
      </c>
    </row>
    <row r="184">
      <c r="A184" s="12" t="n"/>
      <c r="B184" s="13" t="n"/>
      <c r="C184" s="13" t="n"/>
      <c r="D184" s="13" t="n"/>
      <c r="E184" s="13" t="n"/>
      <c r="F184" s="14" t="n"/>
      <c r="G184" s="15">
        <f>IF(OR(F184="",Setup!$B$7&lt;&gt;"Yes"),"",ROUND(F184*Setup!$B$9,2))</f>
        <v/>
      </c>
      <c r="H184" s="15">
        <f>IF(OR(F184="",Setup!$B$7&lt;&gt;"Yes",Setup!$B$11&lt;&gt;"QST"),"",ROUND(F184*Setup!$B$10,2))</f>
        <v/>
      </c>
      <c r="I184" s="15">
        <f>IF(OR(F184="",Setup!$B$11&lt;&gt;"PST"),"",ROUND(F184*Setup!$B$10,2))</f>
        <v/>
      </c>
      <c r="J184" s="15">
        <f>IF(F184="","",SUM(F184:I184))</f>
        <v/>
      </c>
      <c r="K184" s="15">
        <f>IF(F184="","",IF(OR(E184="Sales, fees and commissions",E184="Other business income"),F184,0))</f>
        <v/>
      </c>
    </row>
    <row r="185">
      <c r="A185" s="12" t="n"/>
      <c r="B185" s="13" t="n"/>
      <c r="C185" s="13" t="n"/>
      <c r="D185" s="13" t="n"/>
      <c r="E185" s="13" t="n"/>
      <c r="F185" s="14" t="n"/>
      <c r="G185" s="15">
        <f>IF(OR(F185="",Setup!$B$7&lt;&gt;"Yes"),"",ROUND(F185*Setup!$B$9,2))</f>
        <v/>
      </c>
      <c r="H185" s="15">
        <f>IF(OR(F185="",Setup!$B$7&lt;&gt;"Yes",Setup!$B$11&lt;&gt;"QST"),"",ROUND(F185*Setup!$B$10,2))</f>
        <v/>
      </c>
      <c r="I185" s="15">
        <f>IF(OR(F185="",Setup!$B$11&lt;&gt;"PST"),"",ROUND(F185*Setup!$B$10,2))</f>
        <v/>
      </c>
      <c r="J185" s="15">
        <f>IF(F185="","",SUM(F185:I185))</f>
        <v/>
      </c>
      <c r="K185" s="15">
        <f>IF(F185="","",IF(OR(E185="Sales, fees and commissions",E185="Other business income"),F185,0))</f>
        <v/>
      </c>
    </row>
    <row r="186">
      <c r="A186" s="12" t="n"/>
      <c r="B186" s="13" t="n"/>
      <c r="C186" s="13" t="n"/>
      <c r="D186" s="13" t="n"/>
      <c r="E186" s="13" t="n"/>
      <c r="F186" s="14" t="n"/>
      <c r="G186" s="15">
        <f>IF(OR(F186="",Setup!$B$7&lt;&gt;"Yes"),"",ROUND(F186*Setup!$B$9,2))</f>
        <v/>
      </c>
      <c r="H186" s="15">
        <f>IF(OR(F186="",Setup!$B$7&lt;&gt;"Yes",Setup!$B$11&lt;&gt;"QST"),"",ROUND(F186*Setup!$B$10,2))</f>
        <v/>
      </c>
      <c r="I186" s="15">
        <f>IF(OR(F186="",Setup!$B$11&lt;&gt;"PST"),"",ROUND(F186*Setup!$B$10,2))</f>
        <v/>
      </c>
      <c r="J186" s="15">
        <f>IF(F186="","",SUM(F186:I186))</f>
        <v/>
      </c>
      <c r="K186" s="15">
        <f>IF(F186="","",IF(OR(E186="Sales, fees and commissions",E186="Other business income"),F186,0))</f>
        <v/>
      </c>
    </row>
    <row r="187">
      <c r="A187" s="12" t="n"/>
      <c r="B187" s="13" t="n"/>
      <c r="C187" s="13" t="n"/>
      <c r="D187" s="13" t="n"/>
      <c r="E187" s="13" t="n"/>
      <c r="F187" s="14" t="n"/>
      <c r="G187" s="15">
        <f>IF(OR(F187="",Setup!$B$7&lt;&gt;"Yes"),"",ROUND(F187*Setup!$B$9,2))</f>
        <v/>
      </c>
      <c r="H187" s="15">
        <f>IF(OR(F187="",Setup!$B$7&lt;&gt;"Yes",Setup!$B$11&lt;&gt;"QST"),"",ROUND(F187*Setup!$B$10,2))</f>
        <v/>
      </c>
      <c r="I187" s="15">
        <f>IF(OR(F187="",Setup!$B$11&lt;&gt;"PST"),"",ROUND(F187*Setup!$B$10,2))</f>
        <v/>
      </c>
      <c r="J187" s="15">
        <f>IF(F187="","",SUM(F187:I187))</f>
        <v/>
      </c>
      <c r="K187" s="15">
        <f>IF(F187="","",IF(OR(E187="Sales, fees and commissions",E187="Other business income"),F187,0))</f>
        <v/>
      </c>
    </row>
    <row r="188">
      <c r="A188" s="12" t="n"/>
      <c r="B188" s="13" t="n"/>
      <c r="C188" s="13" t="n"/>
      <c r="D188" s="13" t="n"/>
      <c r="E188" s="13" t="n"/>
      <c r="F188" s="14" t="n"/>
      <c r="G188" s="15">
        <f>IF(OR(F188="",Setup!$B$7&lt;&gt;"Yes"),"",ROUND(F188*Setup!$B$9,2))</f>
        <v/>
      </c>
      <c r="H188" s="15">
        <f>IF(OR(F188="",Setup!$B$7&lt;&gt;"Yes",Setup!$B$11&lt;&gt;"QST"),"",ROUND(F188*Setup!$B$10,2))</f>
        <v/>
      </c>
      <c r="I188" s="15">
        <f>IF(OR(F188="",Setup!$B$11&lt;&gt;"PST"),"",ROUND(F188*Setup!$B$10,2))</f>
        <v/>
      </c>
      <c r="J188" s="15">
        <f>IF(F188="","",SUM(F188:I188))</f>
        <v/>
      </c>
      <c r="K188" s="15">
        <f>IF(F188="","",IF(OR(E188="Sales, fees and commissions",E188="Other business income"),F188,0))</f>
        <v/>
      </c>
    </row>
    <row r="189">
      <c r="A189" s="12" t="n"/>
      <c r="B189" s="13" t="n"/>
      <c r="C189" s="13" t="n"/>
      <c r="D189" s="13" t="n"/>
      <c r="E189" s="13" t="n"/>
      <c r="F189" s="14" t="n"/>
      <c r="G189" s="15">
        <f>IF(OR(F189="",Setup!$B$7&lt;&gt;"Yes"),"",ROUND(F189*Setup!$B$9,2))</f>
        <v/>
      </c>
      <c r="H189" s="15">
        <f>IF(OR(F189="",Setup!$B$7&lt;&gt;"Yes",Setup!$B$11&lt;&gt;"QST"),"",ROUND(F189*Setup!$B$10,2))</f>
        <v/>
      </c>
      <c r="I189" s="15">
        <f>IF(OR(F189="",Setup!$B$11&lt;&gt;"PST"),"",ROUND(F189*Setup!$B$10,2))</f>
        <v/>
      </c>
      <c r="J189" s="15">
        <f>IF(F189="","",SUM(F189:I189))</f>
        <v/>
      </c>
      <c r="K189" s="15">
        <f>IF(F189="","",IF(OR(E189="Sales, fees and commissions",E189="Other business income"),F189,0))</f>
        <v/>
      </c>
    </row>
    <row r="190">
      <c r="A190" s="12" t="n"/>
      <c r="B190" s="13" t="n"/>
      <c r="C190" s="13" t="n"/>
      <c r="D190" s="13" t="n"/>
      <c r="E190" s="13" t="n"/>
      <c r="F190" s="14" t="n"/>
      <c r="G190" s="15">
        <f>IF(OR(F190="",Setup!$B$7&lt;&gt;"Yes"),"",ROUND(F190*Setup!$B$9,2))</f>
        <v/>
      </c>
      <c r="H190" s="15">
        <f>IF(OR(F190="",Setup!$B$7&lt;&gt;"Yes",Setup!$B$11&lt;&gt;"QST"),"",ROUND(F190*Setup!$B$10,2))</f>
        <v/>
      </c>
      <c r="I190" s="15">
        <f>IF(OR(F190="",Setup!$B$11&lt;&gt;"PST"),"",ROUND(F190*Setup!$B$10,2))</f>
        <v/>
      </c>
      <c r="J190" s="15">
        <f>IF(F190="","",SUM(F190:I190))</f>
        <v/>
      </c>
      <c r="K190" s="15">
        <f>IF(F190="","",IF(OR(E190="Sales, fees and commissions",E190="Other business income"),F190,0))</f>
        <v/>
      </c>
    </row>
    <row r="191">
      <c r="A191" s="12" t="n"/>
      <c r="B191" s="13" t="n"/>
      <c r="C191" s="13" t="n"/>
      <c r="D191" s="13" t="n"/>
      <c r="E191" s="13" t="n"/>
      <c r="F191" s="14" t="n"/>
      <c r="G191" s="15">
        <f>IF(OR(F191="",Setup!$B$7&lt;&gt;"Yes"),"",ROUND(F191*Setup!$B$9,2))</f>
        <v/>
      </c>
      <c r="H191" s="15">
        <f>IF(OR(F191="",Setup!$B$7&lt;&gt;"Yes",Setup!$B$11&lt;&gt;"QST"),"",ROUND(F191*Setup!$B$10,2))</f>
        <v/>
      </c>
      <c r="I191" s="15">
        <f>IF(OR(F191="",Setup!$B$11&lt;&gt;"PST"),"",ROUND(F191*Setup!$B$10,2))</f>
        <v/>
      </c>
      <c r="J191" s="15">
        <f>IF(F191="","",SUM(F191:I191))</f>
        <v/>
      </c>
      <c r="K191" s="15">
        <f>IF(F191="","",IF(OR(E191="Sales, fees and commissions",E191="Other business income"),F191,0))</f>
        <v/>
      </c>
    </row>
    <row r="192">
      <c r="A192" s="12" t="n"/>
      <c r="B192" s="13" t="n"/>
      <c r="C192" s="13" t="n"/>
      <c r="D192" s="13" t="n"/>
      <c r="E192" s="13" t="n"/>
      <c r="F192" s="14" t="n"/>
      <c r="G192" s="15">
        <f>IF(OR(F192="",Setup!$B$7&lt;&gt;"Yes"),"",ROUND(F192*Setup!$B$9,2))</f>
        <v/>
      </c>
      <c r="H192" s="15">
        <f>IF(OR(F192="",Setup!$B$7&lt;&gt;"Yes",Setup!$B$11&lt;&gt;"QST"),"",ROUND(F192*Setup!$B$10,2))</f>
        <v/>
      </c>
      <c r="I192" s="15">
        <f>IF(OR(F192="",Setup!$B$11&lt;&gt;"PST"),"",ROUND(F192*Setup!$B$10,2))</f>
        <v/>
      </c>
      <c r="J192" s="15">
        <f>IF(F192="","",SUM(F192:I192))</f>
        <v/>
      </c>
      <c r="K192" s="15">
        <f>IF(F192="","",IF(OR(E192="Sales, fees and commissions",E192="Other business income"),F192,0))</f>
        <v/>
      </c>
    </row>
    <row r="193">
      <c r="A193" s="12" t="n"/>
      <c r="B193" s="13" t="n"/>
      <c r="C193" s="13" t="n"/>
      <c r="D193" s="13" t="n"/>
      <c r="E193" s="13" t="n"/>
      <c r="F193" s="14" t="n"/>
      <c r="G193" s="15">
        <f>IF(OR(F193="",Setup!$B$7&lt;&gt;"Yes"),"",ROUND(F193*Setup!$B$9,2))</f>
        <v/>
      </c>
      <c r="H193" s="15">
        <f>IF(OR(F193="",Setup!$B$7&lt;&gt;"Yes",Setup!$B$11&lt;&gt;"QST"),"",ROUND(F193*Setup!$B$10,2))</f>
        <v/>
      </c>
      <c r="I193" s="15">
        <f>IF(OR(F193="",Setup!$B$11&lt;&gt;"PST"),"",ROUND(F193*Setup!$B$10,2))</f>
        <v/>
      </c>
      <c r="J193" s="15">
        <f>IF(F193="","",SUM(F193:I193))</f>
        <v/>
      </c>
      <c r="K193" s="15">
        <f>IF(F193="","",IF(OR(E193="Sales, fees and commissions",E193="Other business income"),F193,0))</f>
        <v/>
      </c>
    </row>
    <row r="194">
      <c r="A194" s="12" t="n"/>
      <c r="B194" s="13" t="n"/>
      <c r="C194" s="13" t="n"/>
      <c r="D194" s="13" t="n"/>
      <c r="E194" s="13" t="n"/>
      <c r="F194" s="14" t="n"/>
      <c r="G194" s="15">
        <f>IF(OR(F194="",Setup!$B$7&lt;&gt;"Yes"),"",ROUND(F194*Setup!$B$9,2))</f>
        <v/>
      </c>
      <c r="H194" s="15">
        <f>IF(OR(F194="",Setup!$B$7&lt;&gt;"Yes",Setup!$B$11&lt;&gt;"QST"),"",ROUND(F194*Setup!$B$10,2))</f>
        <v/>
      </c>
      <c r="I194" s="15">
        <f>IF(OR(F194="",Setup!$B$11&lt;&gt;"PST"),"",ROUND(F194*Setup!$B$10,2))</f>
        <v/>
      </c>
      <c r="J194" s="15">
        <f>IF(F194="","",SUM(F194:I194))</f>
        <v/>
      </c>
      <c r="K194" s="15">
        <f>IF(F194="","",IF(OR(E194="Sales, fees and commissions",E194="Other business income"),F194,0))</f>
        <v/>
      </c>
    </row>
    <row r="195">
      <c r="A195" s="12" t="n"/>
      <c r="B195" s="13" t="n"/>
      <c r="C195" s="13" t="n"/>
      <c r="D195" s="13" t="n"/>
      <c r="E195" s="13" t="n"/>
      <c r="F195" s="14" t="n"/>
      <c r="G195" s="15">
        <f>IF(OR(F195="",Setup!$B$7&lt;&gt;"Yes"),"",ROUND(F195*Setup!$B$9,2))</f>
        <v/>
      </c>
      <c r="H195" s="15">
        <f>IF(OR(F195="",Setup!$B$7&lt;&gt;"Yes",Setup!$B$11&lt;&gt;"QST"),"",ROUND(F195*Setup!$B$10,2))</f>
        <v/>
      </c>
      <c r="I195" s="15">
        <f>IF(OR(F195="",Setup!$B$11&lt;&gt;"PST"),"",ROUND(F195*Setup!$B$10,2))</f>
        <v/>
      </c>
      <c r="J195" s="15">
        <f>IF(F195="","",SUM(F195:I195))</f>
        <v/>
      </c>
      <c r="K195" s="15">
        <f>IF(F195="","",IF(OR(E195="Sales, fees and commissions",E195="Other business income"),F195,0))</f>
        <v/>
      </c>
    </row>
    <row r="196">
      <c r="A196" s="12" t="n"/>
      <c r="B196" s="13" t="n"/>
      <c r="C196" s="13" t="n"/>
      <c r="D196" s="13" t="n"/>
      <c r="E196" s="13" t="n"/>
      <c r="F196" s="14" t="n"/>
      <c r="G196" s="15">
        <f>IF(OR(F196="",Setup!$B$7&lt;&gt;"Yes"),"",ROUND(F196*Setup!$B$9,2))</f>
        <v/>
      </c>
      <c r="H196" s="15">
        <f>IF(OR(F196="",Setup!$B$7&lt;&gt;"Yes",Setup!$B$11&lt;&gt;"QST"),"",ROUND(F196*Setup!$B$10,2))</f>
        <v/>
      </c>
      <c r="I196" s="15">
        <f>IF(OR(F196="",Setup!$B$11&lt;&gt;"PST"),"",ROUND(F196*Setup!$B$10,2))</f>
        <v/>
      </c>
      <c r="J196" s="15">
        <f>IF(F196="","",SUM(F196:I196))</f>
        <v/>
      </c>
      <c r="K196" s="15">
        <f>IF(F196="","",IF(OR(E196="Sales, fees and commissions",E196="Other business income"),F196,0))</f>
        <v/>
      </c>
    </row>
    <row r="197">
      <c r="A197" s="12" t="n"/>
      <c r="B197" s="13" t="n"/>
      <c r="C197" s="13" t="n"/>
      <c r="D197" s="13" t="n"/>
      <c r="E197" s="13" t="n"/>
      <c r="F197" s="14" t="n"/>
      <c r="G197" s="15">
        <f>IF(OR(F197="",Setup!$B$7&lt;&gt;"Yes"),"",ROUND(F197*Setup!$B$9,2))</f>
        <v/>
      </c>
      <c r="H197" s="15">
        <f>IF(OR(F197="",Setup!$B$7&lt;&gt;"Yes",Setup!$B$11&lt;&gt;"QST"),"",ROUND(F197*Setup!$B$10,2))</f>
        <v/>
      </c>
      <c r="I197" s="15">
        <f>IF(OR(F197="",Setup!$B$11&lt;&gt;"PST"),"",ROUND(F197*Setup!$B$10,2))</f>
        <v/>
      </c>
      <c r="J197" s="15">
        <f>IF(F197="","",SUM(F197:I197))</f>
        <v/>
      </c>
      <c r="K197" s="15">
        <f>IF(F197="","",IF(OR(E197="Sales, fees and commissions",E197="Other business income"),F197,0))</f>
        <v/>
      </c>
    </row>
    <row r="198">
      <c r="A198" s="12" t="n"/>
      <c r="B198" s="13" t="n"/>
      <c r="C198" s="13" t="n"/>
      <c r="D198" s="13" t="n"/>
      <c r="E198" s="13" t="n"/>
      <c r="F198" s="14" t="n"/>
      <c r="G198" s="15">
        <f>IF(OR(F198="",Setup!$B$7&lt;&gt;"Yes"),"",ROUND(F198*Setup!$B$9,2))</f>
        <v/>
      </c>
      <c r="H198" s="15">
        <f>IF(OR(F198="",Setup!$B$7&lt;&gt;"Yes",Setup!$B$11&lt;&gt;"QST"),"",ROUND(F198*Setup!$B$10,2))</f>
        <v/>
      </c>
      <c r="I198" s="15">
        <f>IF(OR(F198="",Setup!$B$11&lt;&gt;"PST"),"",ROUND(F198*Setup!$B$10,2))</f>
        <v/>
      </c>
      <c r="J198" s="15">
        <f>IF(F198="","",SUM(F198:I198))</f>
        <v/>
      </c>
      <c r="K198" s="15">
        <f>IF(F198="","",IF(OR(E198="Sales, fees and commissions",E198="Other business income"),F198,0))</f>
        <v/>
      </c>
    </row>
    <row r="199">
      <c r="A199" s="12" t="n"/>
      <c r="B199" s="13" t="n"/>
      <c r="C199" s="13" t="n"/>
      <c r="D199" s="13" t="n"/>
      <c r="E199" s="13" t="n"/>
      <c r="F199" s="14" t="n"/>
      <c r="G199" s="15">
        <f>IF(OR(F199="",Setup!$B$7&lt;&gt;"Yes"),"",ROUND(F199*Setup!$B$9,2))</f>
        <v/>
      </c>
      <c r="H199" s="15">
        <f>IF(OR(F199="",Setup!$B$7&lt;&gt;"Yes",Setup!$B$11&lt;&gt;"QST"),"",ROUND(F199*Setup!$B$10,2))</f>
        <v/>
      </c>
      <c r="I199" s="15">
        <f>IF(OR(F199="",Setup!$B$11&lt;&gt;"PST"),"",ROUND(F199*Setup!$B$10,2))</f>
        <v/>
      </c>
      <c r="J199" s="15">
        <f>IF(F199="","",SUM(F199:I199))</f>
        <v/>
      </c>
      <c r="K199" s="15">
        <f>IF(F199="","",IF(OR(E199="Sales, fees and commissions",E199="Other business income"),F199,0))</f>
        <v/>
      </c>
    </row>
    <row r="200">
      <c r="A200" s="12" t="n"/>
      <c r="B200" s="13" t="n"/>
      <c r="C200" s="13" t="n"/>
      <c r="D200" s="13" t="n"/>
      <c r="E200" s="13" t="n"/>
      <c r="F200" s="14" t="n"/>
      <c r="G200" s="15">
        <f>IF(OR(F200="",Setup!$B$7&lt;&gt;"Yes"),"",ROUND(F200*Setup!$B$9,2))</f>
        <v/>
      </c>
      <c r="H200" s="15">
        <f>IF(OR(F200="",Setup!$B$7&lt;&gt;"Yes",Setup!$B$11&lt;&gt;"QST"),"",ROUND(F200*Setup!$B$10,2))</f>
        <v/>
      </c>
      <c r="I200" s="15">
        <f>IF(OR(F200="",Setup!$B$11&lt;&gt;"PST"),"",ROUND(F200*Setup!$B$10,2))</f>
        <v/>
      </c>
      <c r="J200" s="15">
        <f>IF(F200="","",SUM(F200:I200))</f>
        <v/>
      </c>
      <c r="K200" s="15">
        <f>IF(F200="","",IF(OR(E200="Sales, fees and commissions",E200="Other business income"),F200,0))</f>
        <v/>
      </c>
    </row>
    <row r="201">
      <c r="A201" s="12" t="n"/>
      <c r="B201" s="13" t="n"/>
      <c r="C201" s="13" t="n"/>
      <c r="D201" s="13" t="n"/>
      <c r="E201" s="13" t="n"/>
      <c r="F201" s="14" t="n"/>
      <c r="G201" s="15">
        <f>IF(OR(F201="",Setup!$B$7&lt;&gt;"Yes"),"",ROUND(F201*Setup!$B$9,2))</f>
        <v/>
      </c>
      <c r="H201" s="15">
        <f>IF(OR(F201="",Setup!$B$7&lt;&gt;"Yes",Setup!$B$11&lt;&gt;"QST"),"",ROUND(F201*Setup!$B$10,2))</f>
        <v/>
      </c>
      <c r="I201" s="15">
        <f>IF(OR(F201="",Setup!$B$11&lt;&gt;"PST"),"",ROUND(F201*Setup!$B$10,2))</f>
        <v/>
      </c>
      <c r="J201" s="15">
        <f>IF(F201="","",SUM(F201:I201))</f>
        <v/>
      </c>
      <c r="K201" s="15">
        <f>IF(F201="","",IF(OR(E201="Sales, fees and commissions",E201="Other business income"),F201,0))</f>
        <v/>
      </c>
    </row>
    <row r="202">
      <c r="A202" s="12" t="n"/>
      <c r="B202" s="13" t="n"/>
      <c r="C202" s="13" t="n"/>
      <c r="D202" s="13" t="n"/>
      <c r="E202" s="13" t="n"/>
      <c r="F202" s="14" t="n"/>
      <c r="G202" s="15">
        <f>IF(OR(F202="",Setup!$B$7&lt;&gt;"Yes"),"",ROUND(F202*Setup!$B$9,2))</f>
        <v/>
      </c>
      <c r="H202" s="15">
        <f>IF(OR(F202="",Setup!$B$7&lt;&gt;"Yes",Setup!$B$11&lt;&gt;"QST"),"",ROUND(F202*Setup!$B$10,2))</f>
        <v/>
      </c>
      <c r="I202" s="15">
        <f>IF(OR(F202="",Setup!$B$11&lt;&gt;"PST"),"",ROUND(F202*Setup!$B$10,2))</f>
        <v/>
      </c>
      <c r="J202" s="15">
        <f>IF(F202="","",SUM(F202:I202))</f>
        <v/>
      </c>
      <c r="K202" s="15">
        <f>IF(F202="","",IF(OR(E202="Sales, fees and commissions",E202="Other business income"),F202,0))</f>
        <v/>
      </c>
    </row>
    <row r="203">
      <c r="A203" s="12" t="n"/>
      <c r="B203" s="13" t="n"/>
      <c r="C203" s="13" t="n"/>
      <c r="D203" s="13" t="n"/>
      <c r="E203" s="13" t="n"/>
      <c r="F203" s="14" t="n"/>
      <c r="G203" s="15">
        <f>IF(OR(F203="",Setup!$B$7&lt;&gt;"Yes"),"",ROUND(F203*Setup!$B$9,2))</f>
        <v/>
      </c>
      <c r="H203" s="15">
        <f>IF(OR(F203="",Setup!$B$7&lt;&gt;"Yes",Setup!$B$11&lt;&gt;"QST"),"",ROUND(F203*Setup!$B$10,2))</f>
        <v/>
      </c>
      <c r="I203" s="15">
        <f>IF(OR(F203="",Setup!$B$11&lt;&gt;"PST"),"",ROUND(F203*Setup!$B$10,2))</f>
        <v/>
      </c>
      <c r="J203" s="15">
        <f>IF(F203="","",SUM(F203:I203))</f>
        <v/>
      </c>
      <c r="K203" s="15">
        <f>IF(F203="","",IF(OR(E203="Sales, fees and commissions",E203="Other business income"),F203,0))</f>
        <v/>
      </c>
    </row>
    <row r="204">
      <c r="A204" s="12" t="n"/>
      <c r="B204" s="13" t="n"/>
      <c r="C204" s="13" t="n"/>
      <c r="D204" s="13" t="n"/>
      <c r="E204" s="13" t="n"/>
      <c r="F204" s="14" t="n"/>
      <c r="G204" s="15">
        <f>IF(OR(F204="",Setup!$B$7&lt;&gt;"Yes"),"",ROUND(F204*Setup!$B$9,2))</f>
        <v/>
      </c>
      <c r="H204" s="15">
        <f>IF(OR(F204="",Setup!$B$7&lt;&gt;"Yes",Setup!$B$11&lt;&gt;"QST"),"",ROUND(F204*Setup!$B$10,2))</f>
        <v/>
      </c>
      <c r="I204" s="15">
        <f>IF(OR(F204="",Setup!$B$11&lt;&gt;"PST"),"",ROUND(F204*Setup!$B$10,2))</f>
        <v/>
      </c>
      <c r="J204" s="15">
        <f>IF(F204="","",SUM(F204:I204))</f>
        <v/>
      </c>
      <c r="K204" s="15">
        <f>IF(F204="","",IF(OR(E204="Sales, fees and commissions",E204="Other business income"),F204,0))</f>
        <v/>
      </c>
    </row>
    <row r="205">
      <c r="A205" s="12" t="n"/>
      <c r="B205" s="13" t="n"/>
      <c r="C205" s="13" t="n"/>
      <c r="D205" s="13" t="n"/>
      <c r="E205" s="13" t="n"/>
      <c r="F205" s="14" t="n"/>
      <c r="G205" s="15">
        <f>IF(OR(F205="",Setup!$B$7&lt;&gt;"Yes"),"",ROUND(F205*Setup!$B$9,2))</f>
        <v/>
      </c>
      <c r="H205" s="15">
        <f>IF(OR(F205="",Setup!$B$7&lt;&gt;"Yes",Setup!$B$11&lt;&gt;"QST"),"",ROUND(F205*Setup!$B$10,2))</f>
        <v/>
      </c>
      <c r="I205" s="15">
        <f>IF(OR(F205="",Setup!$B$11&lt;&gt;"PST"),"",ROUND(F205*Setup!$B$10,2))</f>
        <v/>
      </c>
      <c r="J205" s="15">
        <f>IF(F205="","",SUM(F205:I205))</f>
        <v/>
      </c>
      <c r="K205" s="15">
        <f>IF(F205="","",IF(OR(E205="Sales, fees and commissions",E205="Other business income"),F205,0))</f>
        <v/>
      </c>
    </row>
    <row r="206">
      <c r="A206" s="12" t="n"/>
      <c r="B206" s="13" t="n"/>
      <c r="C206" s="13" t="n"/>
      <c r="D206" s="13" t="n"/>
      <c r="E206" s="13" t="n"/>
      <c r="F206" s="14" t="n"/>
      <c r="G206" s="15">
        <f>IF(OR(F206="",Setup!$B$7&lt;&gt;"Yes"),"",ROUND(F206*Setup!$B$9,2))</f>
        <v/>
      </c>
      <c r="H206" s="15">
        <f>IF(OR(F206="",Setup!$B$7&lt;&gt;"Yes",Setup!$B$11&lt;&gt;"QST"),"",ROUND(F206*Setup!$B$10,2))</f>
        <v/>
      </c>
      <c r="I206" s="15">
        <f>IF(OR(F206="",Setup!$B$11&lt;&gt;"PST"),"",ROUND(F206*Setup!$B$10,2))</f>
        <v/>
      </c>
      <c r="J206" s="15">
        <f>IF(F206="","",SUM(F206:I206))</f>
        <v/>
      </c>
      <c r="K206" s="15">
        <f>IF(F206="","",IF(OR(E206="Sales, fees and commissions",E206="Other business income"),F206,0))</f>
        <v/>
      </c>
    </row>
    <row r="207">
      <c r="A207" s="12" t="n"/>
      <c r="B207" s="13" t="n"/>
      <c r="C207" s="13" t="n"/>
      <c r="D207" s="13" t="n"/>
      <c r="E207" s="13" t="n"/>
      <c r="F207" s="14" t="n"/>
      <c r="G207" s="15">
        <f>IF(OR(F207="",Setup!$B$7&lt;&gt;"Yes"),"",ROUND(F207*Setup!$B$9,2))</f>
        <v/>
      </c>
      <c r="H207" s="15">
        <f>IF(OR(F207="",Setup!$B$7&lt;&gt;"Yes",Setup!$B$11&lt;&gt;"QST"),"",ROUND(F207*Setup!$B$10,2))</f>
        <v/>
      </c>
      <c r="I207" s="15">
        <f>IF(OR(F207="",Setup!$B$11&lt;&gt;"PST"),"",ROUND(F207*Setup!$B$10,2))</f>
        <v/>
      </c>
      <c r="J207" s="15">
        <f>IF(F207="","",SUM(F207:I207))</f>
        <v/>
      </c>
      <c r="K207" s="15">
        <f>IF(F207="","",IF(OR(E207="Sales, fees and commissions",E207="Other business income"),F207,0))</f>
        <v/>
      </c>
    </row>
    <row r="208">
      <c r="A208" s="12" t="n"/>
      <c r="B208" s="13" t="n"/>
      <c r="C208" s="13" t="n"/>
      <c r="D208" s="13" t="n"/>
      <c r="E208" s="13" t="n"/>
      <c r="F208" s="14" t="n"/>
      <c r="G208" s="15">
        <f>IF(OR(F208="",Setup!$B$7&lt;&gt;"Yes"),"",ROUND(F208*Setup!$B$9,2))</f>
        <v/>
      </c>
      <c r="H208" s="15">
        <f>IF(OR(F208="",Setup!$B$7&lt;&gt;"Yes",Setup!$B$11&lt;&gt;"QST"),"",ROUND(F208*Setup!$B$10,2))</f>
        <v/>
      </c>
      <c r="I208" s="15">
        <f>IF(OR(F208="",Setup!$B$11&lt;&gt;"PST"),"",ROUND(F208*Setup!$B$10,2))</f>
        <v/>
      </c>
      <c r="J208" s="15">
        <f>IF(F208="","",SUM(F208:I208))</f>
        <v/>
      </c>
      <c r="K208" s="15">
        <f>IF(F208="","",IF(OR(E208="Sales, fees and commissions",E208="Other business income"),F208,0))</f>
        <v/>
      </c>
    </row>
    <row r="209">
      <c r="A209" s="12" t="n"/>
      <c r="B209" s="13" t="n"/>
      <c r="C209" s="13" t="n"/>
      <c r="D209" s="13" t="n"/>
      <c r="E209" s="13" t="n"/>
      <c r="F209" s="14" t="n"/>
      <c r="G209" s="15">
        <f>IF(OR(F209="",Setup!$B$7&lt;&gt;"Yes"),"",ROUND(F209*Setup!$B$9,2))</f>
        <v/>
      </c>
      <c r="H209" s="15">
        <f>IF(OR(F209="",Setup!$B$7&lt;&gt;"Yes",Setup!$B$11&lt;&gt;"QST"),"",ROUND(F209*Setup!$B$10,2))</f>
        <v/>
      </c>
      <c r="I209" s="15">
        <f>IF(OR(F209="",Setup!$B$11&lt;&gt;"PST"),"",ROUND(F209*Setup!$B$10,2))</f>
        <v/>
      </c>
      <c r="J209" s="15">
        <f>IF(F209="","",SUM(F209:I209))</f>
        <v/>
      </c>
      <c r="K209" s="15">
        <f>IF(F209="","",IF(OR(E209="Sales, fees and commissions",E209="Other business income"),F209,0))</f>
        <v/>
      </c>
    </row>
    <row r="210">
      <c r="A210" s="12" t="n"/>
      <c r="B210" s="13" t="n"/>
      <c r="C210" s="13" t="n"/>
      <c r="D210" s="13" t="n"/>
      <c r="E210" s="13" t="n"/>
      <c r="F210" s="14" t="n"/>
      <c r="G210" s="15">
        <f>IF(OR(F210="",Setup!$B$7&lt;&gt;"Yes"),"",ROUND(F210*Setup!$B$9,2))</f>
        <v/>
      </c>
      <c r="H210" s="15">
        <f>IF(OR(F210="",Setup!$B$7&lt;&gt;"Yes",Setup!$B$11&lt;&gt;"QST"),"",ROUND(F210*Setup!$B$10,2))</f>
        <v/>
      </c>
      <c r="I210" s="15">
        <f>IF(OR(F210="",Setup!$B$11&lt;&gt;"PST"),"",ROUND(F210*Setup!$B$10,2))</f>
        <v/>
      </c>
      <c r="J210" s="15">
        <f>IF(F210="","",SUM(F210:I210))</f>
        <v/>
      </c>
      <c r="K210" s="15">
        <f>IF(F210="","",IF(OR(E210="Sales, fees and commissions",E210="Other business income"),F210,0))</f>
        <v/>
      </c>
    </row>
    <row r="211">
      <c r="A211" s="12" t="n"/>
      <c r="B211" s="13" t="n"/>
      <c r="C211" s="13" t="n"/>
      <c r="D211" s="13" t="n"/>
      <c r="E211" s="13" t="n"/>
      <c r="F211" s="14" t="n"/>
      <c r="G211" s="15">
        <f>IF(OR(F211="",Setup!$B$7&lt;&gt;"Yes"),"",ROUND(F211*Setup!$B$9,2))</f>
        <v/>
      </c>
      <c r="H211" s="15">
        <f>IF(OR(F211="",Setup!$B$7&lt;&gt;"Yes",Setup!$B$11&lt;&gt;"QST"),"",ROUND(F211*Setup!$B$10,2))</f>
        <v/>
      </c>
      <c r="I211" s="15">
        <f>IF(OR(F211="",Setup!$B$11&lt;&gt;"PST"),"",ROUND(F211*Setup!$B$10,2))</f>
        <v/>
      </c>
      <c r="J211" s="15">
        <f>IF(F211="","",SUM(F211:I211))</f>
        <v/>
      </c>
      <c r="K211" s="15">
        <f>IF(F211="","",IF(OR(E211="Sales, fees and commissions",E211="Other business income"),F211,0))</f>
        <v/>
      </c>
    </row>
    <row r="212">
      <c r="A212" s="12" t="n"/>
      <c r="B212" s="13" t="n"/>
      <c r="C212" s="13" t="n"/>
      <c r="D212" s="13" t="n"/>
      <c r="E212" s="13" t="n"/>
      <c r="F212" s="14" t="n"/>
      <c r="G212" s="15">
        <f>IF(OR(F212="",Setup!$B$7&lt;&gt;"Yes"),"",ROUND(F212*Setup!$B$9,2))</f>
        <v/>
      </c>
      <c r="H212" s="15">
        <f>IF(OR(F212="",Setup!$B$7&lt;&gt;"Yes",Setup!$B$11&lt;&gt;"QST"),"",ROUND(F212*Setup!$B$10,2))</f>
        <v/>
      </c>
      <c r="I212" s="15">
        <f>IF(OR(F212="",Setup!$B$11&lt;&gt;"PST"),"",ROUND(F212*Setup!$B$10,2))</f>
        <v/>
      </c>
      <c r="J212" s="15">
        <f>IF(F212="","",SUM(F212:I212))</f>
        <v/>
      </c>
      <c r="K212" s="15">
        <f>IF(F212="","",IF(OR(E212="Sales, fees and commissions",E212="Other business income"),F212,0))</f>
        <v/>
      </c>
    </row>
    <row r="213">
      <c r="A213" s="12" t="n"/>
      <c r="B213" s="13" t="n"/>
      <c r="C213" s="13" t="n"/>
      <c r="D213" s="13" t="n"/>
      <c r="E213" s="13" t="n"/>
      <c r="F213" s="14" t="n"/>
      <c r="G213" s="15">
        <f>IF(OR(F213="",Setup!$B$7&lt;&gt;"Yes"),"",ROUND(F213*Setup!$B$9,2))</f>
        <v/>
      </c>
      <c r="H213" s="15">
        <f>IF(OR(F213="",Setup!$B$7&lt;&gt;"Yes",Setup!$B$11&lt;&gt;"QST"),"",ROUND(F213*Setup!$B$10,2))</f>
        <v/>
      </c>
      <c r="I213" s="15">
        <f>IF(OR(F213="",Setup!$B$11&lt;&gt;"PST"),"",ROUND(F213*Setup!$B$10,2))</f>
        <v/>
      </c>
      <c r="J213" s="15">
        <f>IF(F213="","",SUM(F213:I213))</f>
        <v/>
      </c>
      <c r="K213" s="15">
        <f>IF(F213="","",IF(OR(E213="Sales, fees and commissions",E213="Other business income"),F213,0))</f>
        <v/>
      </c>
    </row>
    <row r="214">
      <c r="A214" s="12" t="n"/>
      <c r="B214" s="13" t="n"/>
      <c r="C214" s="13" t="n"/>
      <c r="D214" s="13" t="n"/>
      <c r="E214" s="13" t="n"/>
      <c r="F214" s="14" t="n"/>
      <c r="G214" s="15">
        <f>IF(OR(F214="",Setup!$B$7&lt;&gt;"Yes"),"",ROUND(F214*Setup!$B$9,2))</f>
        <v/>
      </c>
      <c r="H214" s="15">
        <f>IF(OR(F214="",Setup!$B$7&lt;&gt;"Yes",Setup!$B$11&lt;&gt;"QST"),"",ROUND(F214*Setup!$B$10,2))</f>
        <v/>
      </c>
      <c r="I214" s="15">
        <f>IF(OR(F214="",Setup!$B$11&lt;&gt;"PST"),"",ROUND(F214*Setup!$B$10,2))</f>
        <v/>
      </c>
      <c r="J214" s="15">
        <f>IF(F214="","",SUM(F214:I214))</f>
        <v/>
      </c>
      <c r="K214" s="15">
        <f>IF(F214="","",IF(OR(E214="Sales, fees and commissions",E214="Other business income"),F214,0))</f>
        <v/>
      </c>
    </row>
    <row r="215">
      <c r="A215" s="12" t="n"/>
      <c r="B215" s="13" t="n"/>
      <c r="C215" s="13" t="n"/>
      <c r="D215" s="13" t="n"/>
      <c r="E215" s="13" t="n"/>
      <c r="F215" s="14" t="n"/>
      <c r="G215" s="15">
        <f>IF(OR(F215="",Setup!$B$7&lt;&gt;"Yes"),"",ROUND(F215*Setup!$B$9,2))</f>
        <v/>
      </c>
      <c r="H215" s="15">
        <f>IF(OR(F215="",Setup!$B$7&lt;&gt;"Yes",Setup!$B$11&lt;&gt;"QST"),"",ROUND(F215*Setup!$B$10,2))</f>
        <v/>
      </c>
      <c r="I215" s="15">
        <f>IF(OR(F215="",Setup!$B$11&lt;&gt;"PST"),"",ROUND(F215*Setup!$B$10,2))</f>
        <v/>
      </c>
      <c r="J215" s="15">
        <f>IF(F215="","",SUM(F215:I215))</f>
        <v/>
      </c>
      <c r="K215" s="15">
        <f>IF(F215="","",IF(OR(E215="Sales, fees and commissions",E215="Other business income"),F215,0))</f>
        <v/>
      </c>
    </row>
    <row r="216">
      <c r="A216" s="12" t="n"/>
      <c r="B216" s="13" t="n"/>
      <c r="C216" s="13" t="n"/>
      <c r="D216" s="13" t="n"/>
      <c r="E216" s="13" t="n"/>
      <c r="F216" s="14" t="n"/>
      <c r="G216" s="15">
        <f>IF(OR(F216="",Setup!$B$7&lt;&gt;"Yes"),"",ROUND(F216*Setup!$B$9,2))</f>
        <v/>
      </c>
      <c r="H216" s="15">
        <f>IF(OR(F216="",Setup!$B$7&lt;&gt;"Yes",Setup!$B$11&lt;&gt;"QST"),"",ROUND(F216*Setup!$B$10,2))</f>
        <v/>
      </c>
      <c r="I216" s="15">
        <f>IF(OR(F216="",Setup!$B$11&lt;&gt;"PST"),"",ROUND(F216*Setup!$B$10,2))</f>
        <v/>
      </c>
      <c r="J216" s="15">
        <f>IF(F216="","",SUM(F216:I216))</f>
        <v/>
      </c>
      <c r="K216" s="15">
        <f>IF(F216="","",IF(OR(E216="Sales, fees and commissions",E216="Other business income"),F216,0))</f>
        <v/>
      </c>
    </row>
    <row r="217">
      <c r="A217" s="12" t="n"/>
      <c r="B217" s="13" t="n"/>
      <c r="C217" s="13" t="n"/>
      <c r="D217" s="13" t="n"/>
      <c r="E217" s="13" t="n"/>
      <c r="F217" s="14" t="n"/>
      <c r="G217" s="15">
        <f>IF(OR(F217="",Setup!$B$7&lt;&gt;"Yes"),"",ROUND(F217*Setup!$B$9,2))</f>
        <v/>
      </c>
      <c r="H217" s="15">
        <f>IF(OR(F217="",Setup!$B$7&lt;&gt;"Yes",Setup!$B$11&lt;&gt;"QST"),"",ROUND(F217*Setup!$B$10,2))</f>
        <v/>
      </c>
      <c r="I217" s="15">
        <f>IF(OR(F217="",Setup!$B$11&lt;&gt;"PST"),"",ROUND(F217*Setup!$B$10,2))</f>
        <v/>
      </c>
      <c r="J217" s="15">
        <f>IF(F217="","",SUM(F217:I217))</f>
        <v/>
      </c>
      <c r="K217" s="15">
        <f>IF(F217="","",IF(OR(E217="Sales, fees and commissions",E217="Other business income"),F217,0))</f>
        <v/>
      </c>
    </row>
    <row r="218">
      <c r="A218" s="12" t="n"/>
      <c r="B218" s="13" t="n"/>
      <c r="C218" s="13" t="n"/>
      <c r="D218" s="13" t="n"/>
      <c r="E218" s="13" t="n"/>
      <c r="F218" s="14" t="n"/>
      <c r="G218" s="15">
        <f>IF(OR(F218="",Setup!$B$7&lt;&gt;"Yes"),"",ROUND(F218*Setup!$B$9,2))</f>
        <v/>
      </c>
      <c r="H218" s="15">
        <f>IF(OR(F218="",Setup!$B$7&lt;&gt;"Yes",Setup!$B$11&lt;&gt;"QST"),"",ROUND(F218*Setup!$B$10,2))</f>
        <v/>
      </c>
      <c r="I218" s="15">
        <f>IF(OR(F218="",Setup!$B$11&lt;&gt;"PST"),"",ROUND(F218*Setup!$B$10,2))</f>
        <v/>
      </c>
      <c r="J218" s="15">
        <f>IF(F218="","",SUM(F218:I218))</f>
        <v/>
      </c>
      <c r="K218" s="15">
        <f>IF(F218="","",IF(OR(E218="Sales, fees and commissions",E218="Other business income"),F218,0))</f>
        <v/>
      </c>
    </row>
    <row r="219">
      <c r="A219" s="12" t="n"/>
      <c r="B219" s="13" t="n"/>
      <c r="C219" s="13" t="n"/>
      <c r="D219" s="13" t="n"/>
      <c r="E219" s="13" t="n"/>
      <c r="F219" s="14" t="n"/>
      <c r="G219" s="15">
        <f>IF(OR(F219="",Setup!$B$7&lt;&gt;"Yes"),"",ROUND(F219*Setup!$B$9,2))</f>
        <v/>
      </c>
      <c r="H219" s="15">
        <f>IF(OR(F219="",Setup!$B$7&lt;&gt;"Yes",Setup!$B$11&lt;&gt;"QST"),"",ROUND(F219*Setup!$B$10,2))</f>
        <v/>
      </c>
      <c r="I219" s="15">
        <f>IF(OR(F219="",Setup!$B$11&lt;&gt;"PST"),"",ROUND(F219*Setup!$B$10,2))</f>
        <v/>
      </c>
      <c r="J219" s="15">
        <f>IF(F219="","",SUM(F219:I219))</f>
        <v/>
      </c>
      <c r="K219" s="15">
        <f>IF(F219="","",IF(OR(E219="Sales, fees and commissions",E219="Other business income"),F219,0))</f>
        <v/>
      </c>
    </row>
    <row r="220">
      <c r="A220" s="12" t="n"/>
      <c r="B220" s="13" t="n"/>
      <c r="C220" s="13" t="n"/>
      <c r="D220" s="13" t="n"/>
      <c r="E220" s="13" t="n"/>
      <c r="F220" s="14" t="n"/>
      <c r="G220" s="15">
        <f>IF(OR(F220="",Setup!$B$7&lt;&gt;"Yes"),"",ROUND(F220*Setup!$B$9,2))</f>
        <v/>
      </c>
      <c r="H220" s="15">
        <f>IF(OR(F220="",Setup!$B$7&lt;&gt;"Yes",Setup!$B$11&lt;&gt;"QST"),"",ROUND(F220*Setup!$B$10,2))</f>
        <v/>
      </c>
      <c r="I220" s="15">
        <f>IF(OR(F220="",Setup!$B$11&lt;&gt;"PST"),"",ROUND(F220*Setup!$B$10,2))</f>
        <v/>
      </c>
      <c r="J220" s="15">
        <f>IF(F220="","",SUM(F220:I220))</f>
        <v/>
      </c>
      <c r="K220" s="15">
        <f>IF(F220="","",IF(OR(E220="Sales, fees and commissions",E220="Other business income"),F220,0))</f>
        <v/>
      </c>
    </row>
    <row r="221">
      <c r="A221" s="12" t="n"/>
      <c r="B221" s="13" t="n"/>
      <c r="C221" s="13" t="n"/>
      <c r="D221" s="13" t="n"/>
      <c r="E221" s="13" t="n"/>
      <c r="F221" s="14" t="n"/>
      <c r="G221" s="15">
        <f>IF(OR(F221="",Setup!$B$7&lt;&gt;"Yes"),"",ROUND(F221*Setup!$B$9,2))</f>
        <v/>
      </c>
      <c r="H221" s="15">
        <f>IF(OR(F221="",Setup!$B$7&lt;&gt;"Yes",Setup!$B$11&lt;&gt;"QST"),"",ROUND(F221*Setup!$B$10,2))</f>
        <v/>
      </c>
      <c r="I221" s="15">
        <f>IF(OR(F221="",Setup!$B$11&lt;&gt;"PST"),"",ROUND(F221*Setup!$B$10,2))</f>
        <v/>
      </c>
      <c r="J221" s="15">
        <f>IF(F221="","",SUM(F221:I221))</f>
        <v/>
      </c>
      <c r="K221" s="15">
        <f>IF(F221="","",IF(OR(E221="Sales, fees and commissions",E221="Other business income"),F221,0))</f>
        <v/>
      </c>
    </row>
    <row r="222">
      <c r="A222" s="12" t="n"/>
      <c r="B222" s="13" t="n"/>
      <c r="C222" s="13" t="n"/>
      <c r="D222" s="13" t="n"/>
      <c r="E222" s="13" t="n"/>
      <c r="F222" s="14" t="n"/>
      <c r="G222" s="15">
        <f>IF(OR(F222="",Setup!$B$7&lt;&gt;"Yes"),"",ROUND(F222*Setup!$B$9,2))</f>
        <v/>
      </c>
      <c r="H222" s="15">
        <f>IF(OR(F222="",Setup!$B$7&lt;&gt;"Yes",Setup!$B$11&lt;&gt;"QST"),"",ROUND(F222*Setup!$B$10,2))</f>
        <v/>
      </c>
      <c r="I222" s="15">
        <f>IF(OR(F222="",Setup!$B$11&lt;&gt;"PST"),"",ROUND(F222*Setup!$B$10,2))</f>
        <v/>
      </c>
      <c r="J222" s="15">
        <f>IF(F222="","",SUM(F222:I222))</f>
        <v/>
      </c>
      <c r="K222" s="15">
        <f>IF(F222="","",IF(OR(E222="Sales, fees and commissions",E222="Other business income"),F222,0))</f>
        <v/>
      </c>
    </row>
    <row r="223">
      <c r="A223" s="12" t="n"/>
      <c r="B223" s="13" t="n"/>
      <c r="C223" s="13" t="n"/>
      <c r="D223" s="13" t="n"/>
      <c r="E223" s="13" t="n"/>
      <c r="F223" s="14" t="n"/>
      <c r="G223" s="15">
        <f>IF(OR(F223="",Setup!$B$7&lt;&gt;"Yes"),"",ROUND(F223*Setup!$B$9,2))</f>
        <v/>
      </c>
      <c r="H223" s="15">
        <f>IF(OR(F223="",Setup!$B$7&lt;&gt;"Yes",Setup!$B$11&lt;&gt;"QST"),"",ROUND(F223*Setup!$B$10,2))</f>
        <v/>
      </c>
      <c r="I223" s="15">
        <f>IF(OR(F223="",Setup!$B$11&lt;&gt;"PST"),"",ROUND(F223*Setup!$B$10,2))</f>
        <v/>
      </c>
      <c r="J223" s="15">
        <f>IF(F223="","",SUM(F223:I223))</f>
        <v/>
      </c>
      <c r="K223" s="15">
        <f>IF(F223="","",IF(OR(E223="Sales, fees and commissions",E223="Other business income"),F223,0))</f>
        <v/>
      </c>
    </row>
    <row r="224">
      <c r="A224" s="12" t="n"/>
      <c r="B224" s="13" t="n"/>
      <c r="C224" s="13" t="n"/>
      <c r="D224" s="13" t="n"/>
      <c r="E224" s="13" t="n"/>
      <c r="F224" s="14" t="n"/>
      <c r="G224" s="15">
        <f>IF(OR(F224="",Setup!$B$7&lt;&gt;"Yes"),"",ROUND(F224*Setup!$B$9,2))</f>
        <v/>
      </c>
      <c r="H224" s="15">
        <f>IF(OR(F224="",Setup!$B$7&lt;&gt;"Yes",Setup!$B$11&lt;&gt;"QST"),"",ROUND(F224*Setup!$B$10,2))</f>
        <v/>
      </c>
      <c r="I224" s="15">
        <f>IF(OR(F224="",Setup!$B$11&lt;&gt;"PST"),"",ROUND(F224*Setup!$B$10,2))</f>
        <v/>
      </c>
      <c r="J224" s="15">
        <f>IF(F224="","",SUM(F224:I224))</f>
        <v/>
      </c>
      <c r="K224" s="15">
        <f>IF(F224="","",IF(OR(E224="Sales, fees and commissions",E224="Other business income"),F224,0))</f>
        <v/>
      </c>
    </row>
    <row r="225">
      <c r="A225" s="12" t="n"/>
      <c r="B225" s="13" t="n"/>
      <c r="C225" s="13" t="n"/>
      <c r="D225" s="13" t="n"/>
      <c r="E225" s="13" t="n"/>
      <c r="F225" s="14" t="n"/>
      <c r="G225" s="15">
        <f>IF(OR(F225="",Setup!$B$7&lt;&gt;"Yes"),"",ROUND(F225*Setup!$B$9,2))</f>
        <v/>
      </c>
      <c r="H225" s="15">
        <f>IF(OR(F225="",Setup!$B$7&lt;&gt;"Yes",Setup!$B$11&lt;&gt;"QST"),"",ROUND(F225*Setup!$B$10,2))</f>
        <v/>
      </c>
      <c r="I225" s="15">
        <f>IF(OR(F225="",Setup!$B$11&lt;&gt;"PST"),"",ROUND(F225*Setup!$B$10,2))</f>
        <v/>
      </c>
      <c r="J225" s="15">
        <f>IF(F225="","",SUM(F225:I225))</f>
        <v/>
      </c>
      <c r="K225" s="15">
        <f>IF(F225="","",IF(OR(E225="Sales, fees and commissions",E225="Other business income"),F225,0))</f>
        <v/>
      </c>
    </row>
    <row r="226">
      <c r="A226" s="12" t="n"/>
      <c r="B226" s="13" t="n"/>
      <c r="C226" s="13" t="n"/>
      <c r="D226" s="13" t="n"/>
      <c r="E226" s="13" t="n"/>
      <c r="F226" s="14" t="n"/>
      <c r="G226" s="15">
        <f>IF(OR(F226="",Setup!$B$7&lt;&gt;"Yes"),"",ROUND(F226*Setup!$B$9,2))</f>
        <v/>
      </c>
      <c r="H226" s="15">
        <f>IF(OR(F226="",Setup!$B$7&lt;&gt;"Yes",Setup!$B$11&lt;&gt;"QST"),"",ROUND(F226*Setup!$B$10,2))</f>
        <v/>
      </c>
      <c r="I226" s="15">
        <f>IF(OR(F226="",Setup!$B$11&lt;&gt;"PST"),"",ROUND(F226*Setup!$B$10,2))</f>
        <v/>
      </c>
      <c r="J226" s="15">
        <f>IF(F226="","",SUM(F226:I226))</f>
        <v/>
      </c>
      <c r="K226" s="15">
        <f>IF(F226="","",IF(OR(E226="Sales, fees and commissions",E226="Other business income"),F226,0))</f>
        <v/>
      </c>
    </row>
    <row r="227">
      <c r="A227" s="12" t="n"/>
      <c r="B227" s="13" t="n"/>
      <c r="C227" s="13" t="n"/>
      <c r="D227" s="13" t="n"/>
      <c r="E227" s="13" t="n"/>
      <c r="F227" s="14" t="n"/>
      <c r="G227" s="15">
        <f>IF(OR(F227="",Setup!$B$7&lt;&gt;"Yes"),"",ROUND(F227*Setup!$B$9,2))</f>
        <v/>
      </c>
      <c r="H227" s="15">
        <f>IF(OR(F227="",Setup!$B$7&lt;&gt;"Yes",Setup!$B$11&lt;&gt;"QST"),"",ROUND(F227*Setup!$B$10,2))</f>
        <v/>
      </c>
      <c r="I227" s="15">
        <f>IF(OR(F227="",Setup!$B$11&lt;&gt;"PST"),"",ROUND(F227*Setup!$B$10,2))</f>
        <v/>
      </c>
      <c r="J227" s="15">
        <f>IF(F227="","",SUM(F227:I227))</f>
        <v/>
      </c>
      <c r="K227" s="15">
        <f>IF(F227="","",IF(OR(E227="Sales, fees and commissions",E227="Other business income"),F227,0))</f>
        <v/>
      </c>
    </row>
    <row r="228">
      <c r="A228" s="12" t="n"/>
      <c r="B228" s="13" t="n"/>
      <c r="C228" s="13" t="n"/>
      <c r="D228" s="13" t="n"/>
      <c r="E228" s="13" t="n"/>
      <c r="F228" s="14" t="n"/>
      <c r="G228" s="15">
        <f>IF(OR(F228="",Setup!$B$7&lt;&gt;"Yes"),"",ROUND(F228*Setup!$B$9,2))</f>
        <v/>
      </c>
      <c r="H228" s="15">
        <f>IF(OR(F228="",Setup!$B$7&lt;&gt;"Yes",Setup!$B$11&lt;&gt;"QST"),"",ROUND(F228*Setup!$B$10,2))</f>
        <v/>
      </c>
      <c r="I228" s="15">
        <f>IF(OR(F228="",Setup!$B$11&lt;&gt;"PST"),"",ROUND(F228*Setup!$B$10,2))</f>
        <v/>
      </c>
      <c r="J228" s="15">
        <f>IF(F228="","",SUM(F228:I228))</f>
        <v/>
      </c>
      <c r="K228" s="15">
        <f>IF(F228="","",IF(OR(E228="Sales, fees and commissions",E228="Other business income"),F228,0))</f>
        <v/>
      </c>
    </row>
    <row r="229">
      <c r="A229" s="12" t="n"/>
      <c r="B229" s="13" t="n"/>
      <c r="C229" s="13" t="n"/>
      <c r="D229" s="13" t="n"/>
      <c r="E229" s="13" t="n"/>
      <c r="F229" s="14" t="n"/>
      <c r="G229" s="15">
        <f>IF(OR(F229="",Setup!$B$7&lt;&gt;"Yes"),"",ROUND(F229*Setup!$B$9,2))</f>
        <v/>
      </c>
      <c r="H229" s="15">
        <f>IF(OR(F229="",Setup!$B$7&lt;&gt;"Yes",Setup!$B$11&lt;&gt;"QST"),"",ROUND(F229*Setup!$B$10,2))</f>
        <v/>
      </c>
      <c r="I229" s="15">
        <f>IF(OR(F229="",Setup!$B$11&lt;&gt;"PST"),"",ROUND(F229*Setup!$B$10,2))</f>
        <v/>
      </c>
      <c r="J229" s="15">
        <f>IF(F229="","",SUM(F229:I229))</f>
        <v/>
      </c>
      <c r="K229" s="15">
        <f>IF(F229="","",IF(OR(E229="Sales, fees and commissions",E229="Other business income"),F229,0))</f>
        <v/>
      </c>
    </row>
    <row r="230">
      <c r="A230" s="12" t="n"/>
      <c r="B230" s="13" t="n"/>
      <c r="C230" s="13" t="n"/>
      <c r="D230" s="13" t="n"/>
      <c r="E230" s="13" t="n"/>
      <c r="F230" s="14" t="n"/>
      <c r="G230" s="15">
        <f>IF(OR(F230="",Setup!$B$7&lt;&gt;"Yes"),"",ROUND(F230*Setup!$B$9,2))</f>
        <v/>
      </c>
      <c r="H230" s="15">
        <f>IF(OR(F230="",Setup!$B$7&lt;&gt;"Yes",Setup!$B$11&lt;&gt;"QST"),"",ROUND(F230*Setup!$B$10,2))</f>
        <v/>
      </c>
      <c r="I230" s="15">
        <f>IF(OR(F230="",Setup!$B$11&lt;&gt;"PST"),"",ROUND(F230*Setup!$B$10,2))</f>
        <v/>
      </c>
      <c r="J230" s="15">
        <f>IF(F230="","",SUM(F230:I230))</f>
        <v/>
      </c>
      <c r="K230" s="15">
        <f>IF(F230="","",IF(OR(E230="Sales, fees and commissions",E230="Other business income"),F230,0))</f>
        <v/>
      </c>
    </row>
    <row r="231">
      <c r="A231" s="12" t="n"/>
      <c r="B231" s="13" t="n"/>
      <c r="C231" s="13" t="n"/>
      <c r="D231" s="13" t="n"/>
      <c r="E231" s="13" t="n"/>
      <c r="F231" s="14" t="n"/>
      <c r="G231" s="15">
        <f>IF(OR(F231="",Setup!$B$7&lt;&gt;"Yes"),"",ROUND(F231*Setup!$B$9,2))</f>
        <v/>
      </c>
      <c r="H231" s="15">
        <f>IF(OR(F231="",Setup!$B$7&lt;&gt;"Yes",Setup!$B$11&lt;&gt;"QST"),"",ROUND(F231*Setup!$B$10,2))</f>
        <v/>
      </c>
      <c r="I231" s="15">
        <f>IF(OR(F231="",Setup!$B$11&lt;&gt;"PST"),"",ROUND(F231*Setup!$B$10,2))</f>
        <v/>
      </c>
      <c r="J231" s="15">
        <f>IF(F231="","",SUM(F231:I231))</f>
        <v/>
      </c>
      <c r="K231" s="15">
        <f>IF(F231="","",IF(OR(E231="Sales, fees and commissions",E231="Other business income"),F231,0))</f>
        <v/>
      </c>
    </row>
    <row r="232">
      <c r="A232" s="12" t="n"/>
      <c r="B232" s="13" t="n"/>
      <c r="C232" s="13" t="n"/>
      <c r="D232" s="13" t="n"/>
      <c r="E232" s="13" t="n"/>
      <c r="F232" s="14" t="n"/>
      <c r="G232" s="15">
        <f>IF(OR(F232="",Setup!$B$7&lt;&gt;"Yes"),"",ROUND(F232*Setup!$B$9,2))</f>
        <v/>
      </c>
      <c r="H232" s="15">
        <f>IF(OR(F232="",Setup!$B$7&lt;&gt;"Yes",Setup!$B$11&lt;&gt;"QST"),"",ROUND(F232*Setup!$B$10,2))</f>
        <v/>
      </c>
      <c r="I232" s="15">
        <f>IF(OR(F232="",Setup!$B$11&lt;&gt;"PST"),"",ROUND(F232*Setup!$B$10,2))</f>
        <v/>
      </c>
      <c r="J232" s="15">
        <f>IF(F232="","",SUM(F232:I232))</f>
        <v/>
      </c>
      <c r="K232" s="15">
        <f>IF(F232="","",IF(OR(E232="Sales, fees and commissions",E232="Other business income"),F232,0))</f>
        <v/>
      </c>
    </row>
    <row r="233">
      <c r="A233" s="12" t="n"/>
      <c r="B233" s="13" t="n"/>
      <c r="C233" s="13" t="n"/>
      <c r="D233" s="13" t="n"/>
      <c r="E233" s="13" t="n"/>
      <c r="F233" s="14" t="n"/>
      <c r="G233" s="15">
        <f>IF(OR(F233="",Setup!$B$7&lt;&gt;"Yes"),"",ROUND(F233*Setup!$B$9,2))</f>
        <v/>
      </c>
      <c r="H233" s="15">
        <f>IF(OR(F233="",Setup!$B$7&lt;&gt;"Yes",Setup!$B$11&lt;&gt;"QST"),"",ROUND(F233*Setup!$B$10,2))</f>
        <v/>
      </c>
      <c r="I233" s="15">
        <f>IF(OR(F233="",Setup!$B$11&lt;&gt;"PST"),"",ROUND(F233*Setup!$B$10,2))</f>
        <v/>
      </c>
      <c r="J233" s="15">
        <f>IF(F233="","",SUM(F233:I233))</f>
        <v/>
      </c>
      <c r="K233" s="15">
        <f>IF(F233="","",IF(OR(E233="Sales, fees and commissions",E233="Other business income"),F233,0))</f>
        <v/>
      </c>
    </row>
    <row r="234">
      <c r="A234" s="12" t="n"/>
      <c r="B234" s="13" t="n"/>
      <c r="C234" s="13" t="n"/>
      <c r="D234" s="13" t="n"/>
      <c r="E234" s="13" t="n"/>
      <c r="F234" s="14" t="n"/>
      <c r="G234" s="15">
        <f>IF(OR(F234="",Setup!$B$7&lt;&gt;"Yes"),"",ROUND(F234*Setup!$B$9,2))</f>
        <v/>
      </c>
      <c r="H234" s="15">
        <f>IF(OR(F234="",Setup!$B$7&lt;&gt;"Yes",Setup!$B$11&lt;&gt;"QST"),"",ROUND(F234*Setup!$B$10,2))</f>
        <v/>
      </c>
      <c r="I234" s="15">
        <f>IF(OR(F234="",Setup!$B$11&lt;&gt;"PST"),"",ROUND(F234*Setup!$B$10,2))</f>
        <v/>
      </c>
      <c r="J234" s="15">
        <f>IF(F234="","",SUM(F234:I234))</f>
        <v/>
      </c>
      <c r="K234" s="15">
        <f>IF(F234="","",IF(OR(E234="Sales, fees and commissions",E234="Other business income"),F234,0))</f>
        <v/>
      </c>
    </row>
    <row r="235">
      <c r="A235" s="12" t="n"/>
      <c r="B235" s="13" t="n"/>
      <c r="C235" s="13" t="n"/>
      <c r="D235" s="13" t="n"/>
      <c r="E235" s="13" t="n"/>
      <c r="F235" s="14" t="n"/>
      <c r="G235" s="15">
        <f>IF(OR(F235="",Setup!$B$7&lt;&gt;"Yes"),"",ROUND(F235*Setup!$B$9,2))</f>
        <v/>
      </c>
      <c r="H235" s="15">
        <f>IF(OR(F235="",Setup!$B$7&lt;&gt;"Yes",Setup!$B$11&lt;&gt;"QST"),"",ROUND(F235*Setup!$B$10,2))</f>
        <v/>
      </c>
      <c r="I235" s="15">
        <f>IF(OR(F235="",Setup!$B$11&lt;&gt;"PST"),"",ROUND(F235*Setup!$B$10,2))</f>
        <v/>
      </c>
      <c r="J235" s="15">
        <f>IF(F235="","",SUM(F235:I235))</f>
        <v/>
      </c>
      <c r="K235" s="15">
        <f>IF(F235="","",IF(OR(E235="Sales, fees and commissions",E235="Other business income"),F235,0))</f>
        <v/>
      </c>
    </row>
    <row r="236">
      <c r="A236" s="12" t="n"/>
      <c r="B236" s="13" t="n"/>
      <c r="C236" s="13" t="n"/>
      <c r="D236" s="13" t="n"/>
      <c r="E236" s="13" t="n"/>
      <c r="F236" s="14" t="n"/>
      <c r="G236" s="15">
        <f>IF(OR(F236="",Setup!$B$7&lt;&gt;"Yes"),"",ROUND(F236*Setup!$B$9,2))</f>
        <v/>
      </c>
      <c r="H236" s="15">
        <f>IF(OR(F236="",Setup!$B$7&lt;&gt;"Yes",Setup!$B$11&lt;&gt;"QST"),"",ROUND(F236*Setup!$B$10,2))</f>
        <v/>
      </c>
      <c r="I236" s="15">
        <f>IF(OR(F236="",Setup!$B$11&lt;&gt;"PST"),"",ROUND(F236*Setup!$B$10,2))</f>
        <v/>
      </c>
      <c r="J236" s="15">
        <f>IF(F236="","",SUM(F236:I236))</f>
        <v/>
      </c>
      <c r="K236" s="15">
        <f>IF(F236="","",IF(OR(E236="Sales, fees and commissions",E236="Other business income"),F236,0))</f>
        <v/>
      </c>
    </row>
    <row r="237">
      <c r="A237" s="12" t="n"/>
      <c r="B237" s="13" t="n"/>
      <c r="C237" s="13" t="n"/>
      <c r="D237" s="13" t="n"/>
      <c r="E237" s="13" t="n"/>
      <c r="F237" s="14" t="n"/>
      <c r="G237" s="15">
        <f>IF(OR(F237="",Setup!$B$7&lt;&gt;"Yes"),"",ROUND(F237*Setup!$B$9,2))</f>
        <v/>
      </c>
      <c r="H237" s="15">
        <f>IF(OR(F237="",Setup!$B$7&lt;&gt;"Yes",Setup!$B$11&lt;&gt;"QST"),"",ROUND(F237*Setup!$B$10,2))</f>
        <v/>
      </c>
      <c r="I237" s="15">
        <f>IF(OR(F237="",Setup!$B$11&lt;&gt;"PST"),"",ROUND(F237*Setup!$B$10,2))</f>
        <v/>
      </c>
      <c r="J237" s="15">
        <f>IF(F237="","",SUM(F237:I237))</f>
        <v/>
      </c>
      <c r="K237" s="15">
        <f>IF(F237="","",IF(OR(E237="Sales, fees and commissions",E237="Other business income"),F237,0))</f>
        <v/>
      </c>
    </row>
    <row r="238">
      <c r="A238" s="12" t="n"/>
      <c r="B238" s="13" t="n"/>
      <c r="C238" s="13" t="n"/>
      <c r="D238" s="13" t="n"/>
      <c r="E238" s="13" t="n"/>
      <c r="F238" s="14" t="n"/>
      <c r="G238" s="15">
        <f>IF(OR(F238="",Setup!$B$7&lt;&gt;"Yes"),"",ROUND(F238*Setup!$B$9,2))</f>
        <v/>
      </c>
      <c r="H238" s="15">
        <f>IF(OR(F238="",Setup!$B$7&lt;&gt;"Yes",Setup!$B$11&lt;&gt;"QST"),"",ROUND(F238*Setup!$B$10,2))</f>
        <v/>
      </c>
      <c r="I238" s="15">
        <f>IF(OR(F238="",Setup!$B$11&lt;&gt;"PST"),"",ROUND(F238*Setup!$B$10,2))</f>
        <v/>
      </c>
      <c r="J238" s="15">
        <f>IF(F238="","",SUM(F238:I238))</f>
        <v/>
      </c>
      <c r="K238" s="15">
        <f>IF(F238="","",IF(OR(E238="Sales, fees and commissions",E238="Other business income"),F238,0))</f>
        <v/>
      </c>
    </row>
    <row r="239">
      <c r="A239" s="12" t="n"/>
      <c r="B239" s="13" t="n"/>
      <c r="C239" s="13" t="n"/>
      <c r="D239" s="13" t="n"/>
      <c r="E239" s="13" t="n"/>
      <c r="F239" s="14" t="n"/>
      <c r="G239" s="15">
        <f>IF(OR(F239="",Setup!$B$7&lt;&gt;"Yes"),"",ROUND(F239*Setup!$B$9,2))</f>
        <v/>
      </c>
      <c r="H239" s="15">
        <f>IF(OR(F239="",Setup!$B$7&lt;&gt;"Yes",Setup!$B$11&lt;&gt;"QST"),"",ROUND(F239*Setup!$B$10,2))</f>
        <v/>
      </c>
      <c r="I239" s="15">
        <f>IF(OR(F239="",Setup!$B$11&lt;&gt;"PST"),"",ROUND(F239*Setup!$B$10,2))</f>
        <v/>
      </c>
      <c r="J239" s="15">
        <f>IF(F239="","",SUM(F239:I239))</f>
        <v/>
      </c>
      <c r="K239" s="15">
        <f>IF(F239="","",IF(OR(E239="Sales, fees and commissions",E239="Other business income"),F239,0))</f>
        <v/>
      </c>
    </row>
    <row r="240">
      <c r="A240" s="12" t="n"/>
      <c r="B240" s="13" t="n"/>
      <c r="C240" s="13" t="n"/>
      <c r="D240" s="13" t="n"/>
      <c r="E240" s="13" t="n"/>
      <c r="F240" s="14" t="n"/>
      <c r="G240" s="15">
        <f>IF(OR(F240="",Setup!$B$7&lt;&gt;"Yes"),"",ROUND(F240*Setup!$B$9,2))</f>
        <v/>
      </c>
      <c r="H240" s="15">
        <f>IF(OR(F240="",Setup!$B$7&lt;&gt;"Yes",Setup!$B$11&lt;&gt;"QST"),"",ROUND(F240*Setup!$B$10,2))</f>
        <v/>
      </c>
      <c r="I240" s="15">
        <f>IF(OR(F240="",Setup!$B$11&lt;&gt;"PST"),"",ROUND(F240*Setup!$B$10,2))</f>
        <v/>
      </c>
      <c r="J240" s="15">
        <f>IF(F240="","",SUM(F240:I240))</f>
        <v/>
      </c>
      <c r="K240" s="15">
        <f>IF(F240="","",IF(OR(E240="Sales, fees and commissions",E240="Other business income"),F240,0))</f>
        <v/>
      </c>
    </row>
    <row r="241">
      <c r="A241" s="12" t="n"/>
      <c r="B241" s="13" t="n"/>
      <c r="C241" s="13" t="n"/>
      <c r="D241" s="13" t="n"/>
      <c r="E241" s="13" t="n"/>
      <c r="F241" s="14" t="n"/>
      <c r="G241" s="15">
        <f>IF(OR(F241="",Setup!$B$7&lt;&gt;"Yes"),"",ROUND(F241*Setup!$B$9,2))</f>
        <v/>
      </c>
      <c r="H241" s="15">
        <f>IF(OR(F241="",Setup!$B$7&lt;&gt;"Yes",Setup!$B$11&lt;&gt;"QST"),"",ROUND(F241*Setup!$B$10,2))</f>
        <v/>
      </c>
      <c r="I241" s="15">
        <f>IF(OR(F241="",Setup!$B$11&lt;&gt;"PST"),"",ROUND(F241*Setup!$B$10,2))</f>
        <v/>
      </c>
      <c r="J241" s="15">
        <f>IF(F241="","",SUM(F241:I241))</f>
        <v/>
      </c>
      <c r="K241" s="15">
        <f>IF(F241="","",IF(OR(E241="Sales, fees and commissions",E241="Other business income"),F241,0))</f>
        <v/>
      </c>
    </row>
    <row r="242">
      <c r="A242" s="12" t="n"/>
      <c r="B242" s="13" t="n"/>
      <c r="C242" s="13" t="n"/>
      <c r="D242" s="13" t="n"/>
      <c r="E242" s="13" t="n"/>
      <c r="F242" s="14" t="n"/>
      <c r="G242" s="15">
        <f>IF(OR(F242="",Setup!$B$7&lt;&gt;"Yes"),"",ROUND(F242*Setup!$B$9,2))</f>
        <v/>
      </c>
      <c r="H242" s="15">
        <f>IF(OR(F242="",Setup!$B$7&lt;&gt;"Yes",Setup!$B$11&lt;&gt;"QST"),"",ROUND(F242*Setup!$B$10,2))</f>
        <v/>
      </c>
      <c r="I242" s="15">
        <f>IF(OR(F242="",Setup!$B$11&lt;&gt;"PST"),"",ROUND(F242*Setup!$B$10,2))</f>
        <v/>
      </c>
      <c r="J242" s="15">
        <f>IF(F242="","",SUM(F242:I242))</f>
        <v/>
      </c>
      <c r="K242" s="15">
        <f>IF(F242="","",IF(OR(E242="Sales, fees and commissions",E242="Other business income"),F242,0))</f>
        <v/>
      </c>
    </row>
    <row r="243">
      <c r="A243" s="12" t="n"/>
      <c r="B243" s="13" t="n"/>
      <c r="C243" s="13" t="n"/>
      <c r="D243" s="13" t="n"/>
      <c r="E243" s="13" t="n"/>
      <c r="F243" s="14" t="n"/>
      <c r="G243" s="15">
        <f>IF(OR(F243="",Setup!$B$7&lt;&gt;"Yes"),"",ROUND(F243*Setup!$B$9,2))</f>
        <v/>
      </c>
      <c r="H243" s="15">
        <f>IF(OR(F243="",Setup!$B$7&lt;&gt;"Yes",Setup!$B$11&lt;&gt;"QST"),"",ROUND(F243*Setup!$B$10,2))</f>
        <v/>
      </c>
      <c r="I243" s="15">
        <f>IF(OR(F243="",Setup!$B$11&lt;&gt;"PST"),"",ROUND(F243*Setup!$B$10,2))</f>
        <v/>
      </c>
      <c r="J243" s="15">
        <f>IF(F243="","",SUM(F243:I243))</f>
        <v/>
      </c>
      <c r="K243" s="15">
        <f>IF(F243="","",IF(OR(E243="Sales, fees and commissions",E243="Other business income"),F243,0))</f>
        <v/>
      </c>
    </row>
    <row r="244">
      <c r="A244" s="12" t="n"/>
      <c r="B244" s="13" t="n"/>
      <c r="C244" s="13" t="n"/>
      <c r="D244" s="13" t="n"/>
      <c r="E244" s="13" t="n"/>
      <c r="F244" s="14" t="n"/>
      <c r="G244" s="15">
        <f>IF(OR(F244="",Setup!$B$7&lt;&gt;"Yes"),"",ROUND(F244*Setup!$B$9,2))</f>
        <v/>
      </c>
      <c r="H244" s="15">
        <f>IF(OR(F244="",Setup!$B$7&lt;&gt;"Yes",Setup!$B$11&lt;&gt;"QST"),"",ROUND(F244*Setup!$B$10,2))</f>
        <v/>
      </c>
      <c r="I244" s="15">
        <f>IF(OR(F244="",Setup!$B$11&lt;&gt;"PST"),"",ROUND(F244*Setup!$B$10,2))</f>
        <v/>
      </c>
      <c r="J244" s="15">
        <f>IF(F244="","",SUM(F244:I244))</f>
        <v/>
      </c>
      <c r="K244" s="15">
        <f>IF(F244="","",IF(OR(E244="Sales, fees and commissions",E244="Other business income"),F244,0))</f>
        <v/>
      </c>
    </row>
    <row r="245">
      <c r="A245" s="12" t="n"/>
      <c r="B245" s="13" t="n"/>
      <c r="C245" s="13" t="n"/>
      <c r="D245" s="13" t="n"/>
      <c r="E245" s="13" t="n"/>
      <c r="F245" s="14" t="n"/>
      <c r="G245" s="15">
        <f>IF(OR(F245="",Setup!$B$7&lt;&gt;"Yes"),"",ROUND(F245*Setup!$B$9,2))</f>
        <v/>
      </c>
      <c r="H245" s="15">
        <f>IF(OR(F245="",Setup!$B$7&lt;&gt;"Yes",Setup!$B$11&lt;&gt;"QST"),"",ROUND(F245*Setup!$B$10,2))</f>
        <v/>
      </c>
      <c r="I245" s="15">
        <f>IF(OR(F245="",Setup!$B$11&lt;&gt;"PST"),"",ROUND(F245*Setup!$B$10,2))</f>
        <v/>
      </c>
      <c r="J245" s="15">
        <f>IF(F245="","",SUM(F245:I245))</f>
        <v/>
      </c>
      <c r="K245" s="15">
        <f>IF(F245="","",IF(OR(E245="Sales, fees and commissions",E245="Other business income"),F245,0))</f>
        <v/>
      </c>
    </row>
    <row r="246">
      <c r="A246" s="12" t="n"/>
      <c r="B246" s="13" t="n"/>
      <c r="C246" s="13" t="n"/>
      <c r="D246" s="13" t="n"/>
      <c r="E246" s="13" t="n"/>
      <c r="F246" s="14" t="n"/>
      <c r="G246" s="15">
        <f>IF(OR(F246="",Setup!$B$7&lt;&gt;"Yes"),"",ROUND(F246*Setup!$B$9,2))</f>
        <v/>
      </c>
      <c r="H246" s="15">
        <f>IF(OR(F246="",Setup!$B$7&lt;&gt;"Yes",Setup!$B$11&lt;&gt;"QST"),"",ROUND(F246*Setup!$B$10,2))</f>
        <v/>
      </c>
      <c r="I246" s="15">
        <f>IF(OR(F246="",Setup!$B$11&lt;&gt;"PST"),"",ROUND(F246*Setup!$B$10,2))</f>
        <v/>
      </c>
      <c r="J246" s="15">
        <f>IF(F246="","",SUM(F246:I246))</f>
        <v/>
      </c>
      <c r="K246" s="15">
        <f>IF(F246="","",IF(OR(E246="Sales, fees and commissions",E246="Other business income"),F246,0))</f>
        <v/>
      </c>
    </row>
    <row r="247">
      <c r="A247" s="12" t="n"/>
      <c r="B247" s="13" t="n"/>
      <c r="C247" s="13" t="n"/>
      <c r="D247" s="13" t="n"/>
      <c r="E247" s="13" t="n"/>
      <c r="F247" s="14" t="n"/>
      <c r="G247" s="15">
        <f>IF(OR(F247="",Setup!$B$7&lt;&gt;"Yes"),"",ROUND(F247*Setup!$B$9,2))</f>
        <v/>
      </c>
      <c r="H247" s="15">
        <f>IF(OR(F247="",Setup!$B$7&lt;&gt;"Yes",Setup!$B$11&lt;&gt;"QST"),"",ROUND(F247*Setup!$B$10,2))</f>
        <v/>
      </c>
      <c r="I247" s="15">
        <f>IF(OR(F247="",Setup!$B$11&lt;&gt;"PST"),"",ROUND(F247*Setup!$B$10,2))</f>
        <v/>
      </c>
      <c r="J247" s="15">
        <f>IF(F247="","",SUM(F247:I247))</f>
        <v/>
      </c>
      <c r="K247" s="15">
        <f>IF(F247="","",IF(OR(E247="Sales, fees and commissions",E247="Other business income"),F247,0))</f>
        <v/>
      </c>
    </row>
    <row r="248">
      <c r="A248" s="12" t="n"/>
      <c r="B248" s="13" t="n"/>
      <c r="C248" s="13" t="n"/>
      <c r="D248" s="13" t="n"/>
      <c r="E248" s="13" t="n"/>
      <c r="F248" s="14" t="n"/>
      <c r="G248" s="15">
        <f>IF(OR(F248="",Setup!$B$7&lt;&gt;"Yes"),"",ROUND(F248*Setup!$B$9,2))</f>
        <v/>
      </c>
      <c r="H248" s="15">
        <f>IF(OR(F248="",Setup!$B$7&lt;&gt;"Yes",Setup!$B$11&lt;&gt;"QST"),"",ROUND(F248*Setup!$B$10,2))</f>
        <v/>
      </c>
      <c r="I248" s="15">
        <f>IF(OR(F248="",Setup!$B$11&lt;&gt;"PST"),"",ROUND(F248*Setup!$B$10,2))</f>
        <v/>
      </c>
      <c r="J248" s="15">
        <f>IF(F248="","",SUM(F248:I248))</f>
        <v/>
      </c>
      <c r="K248" s="15">
        <f>IF(F248="","",IF(OR(E248="Sales, fees and commissions",E248="Other business income"),F248,0))</f>
        <v/>
      </c>
    </row>
    <row r="249">
      <c r="A249" s="12" t="n"/>
      <c r="B249" s="13" t="n"/>
      <c r="C249" s="13" t="n"/>
      <c r="D249" s="13" t="n"/>
      <c r="E249" s="13" t="n"/>
      <c r="F249" s="14" t="n"/>
      <c r="G249" s="15">
        <f>IF(OR(F249="",Setup!$B$7&lt;&gt;"Yes"),"",ROUND(F249*Setup!$B$9,2))</f>
        <v/>
      </c>
      <c r="H249" s="15">
        <f>IF(OR(F249="",Setup!$B$7&lt;&gt;"Yes",Setup!$B$11&lt;&gt;"QST"),"",ROUND(F249*Setup!$B$10,2))</f>
        <v/>
      </c>
      <c r="I249" s="15">
        <f>IF(OR(F249="",Setup!$B$11&lt;&gt;"PST"),"",ROUND(F249*Setup!$B$10,2))</f>
        <v/>
      </c>
      <c r="J249" s="15">
        <f>IF(F249="","",SUM(F249:I249))</f>
        <v/>
      </c>
      <c r="K249" s="15">
        <f>IF(F249="","",IF(OR(E249="Sales, fees and commissions",E249="Other business income"),F249,0))</f>
        <v/>
      </c>
    </row>
    <row r="250">
      <c r="A250" s="12" t="n"/>
      <c r="B250" s="13" t="n"/>
      <c r="C250" s="13" t="n"/>
      <c r="D250" s="13" t="n"/>
      <c r="E250" s="13" t="n"/>
      <c r="F250" s="14" t="n"/>
      <c r="G250" s="15">
        <f>IF(OR(F250="",Setup!$B$7&lt;&gt;"Yes"),"",ROUND(F250*Setup!$B$9,2))</f>
        <v/>
      </c>
      <c r="H250" s="15">
        <f>IF(OR(F250="",Setup!$B$7&lt;&gt;"Yes",Setup!$B$11&lt;&gt;"QST"),"",ROUND(F250*Setup!$B$10,2))</f>
        <v/>
      </c>
      <c r="I250" s="15">
        <f>IF(OR(F250="",Setup!$B$11&lt;&gt;"PST"),"",ROUND(F250*Setup!$B$10,2))</f>
        <v/>
      </c>
      <c r="J250" s="15">
        <f>IF(F250="","",SUM(F250:I250))</f>
        <v/>
      </c>
      <c r="K250" s="15">
        <f>IF(F250="","",IF(OR(E250="Sales, fees and commissions",E250="Other business income"),F250,0))</f>
        <v/>
      </c>
    </row>
    <row r="251">
      <c r="A251" s="12" t="n"/>
      <c r="B251" s="13" t="n"/>
      <c r="C251" s="13" t="n"/>
      <c r="D251" s="13" t="n"/>
      <c r="E251" s="13" t="n"/>
      <c r="F251" s="14" t="n"/>
      <c r="G251" s="15">
        <f>IF(OR(F251="",Setup!$B$7&lt;&gt;"Yes"),"",ROUND(F251*Setup!$B$9,2))</f>
        <v/>
      </c>
      <c r="H251" s="15">
        <f>IF(OR(F251="",Setup!$B$7&lt;&gt;"Yes",Setup!$B$11&lt;&gt;"QST"),"",ROUND(F251*Setup!$B$10,2))</f>
        <v/>
      </c>
      <c r="I251" s="15">
        <f>IF(OR(F251="",Setup!$B$11&lt;&gt;"PST"),"",ROUND(F251*Setup!$B$10,2))</f>
        <v/>
      </c>
      <c r="J251" s="15">
        <f>IF(F251="","",SUM(F251:I251))</f>
        <v/>
      </c>
      <c r="K251" s="15">
        <f>IF(F251="","",IF(OR(E251="Sales, fees and commissions",E251="Other business income"),F251,0))</f>
        <v/>
      </c>
    </row>
    <row r="252">
      <c r="A252" s="12" t="n"/>
      <c r="B252" s="13" t="n"/>
      <c r="C252" s="13" t="n"/>
      <c r="D252" s="13" t="n"/>
      <c r="E252" s="13" t="n"/>
      <c r="F252" s="14" t="n"/>
      <c r="G252" s="15">
        <f>IF(OR(F252="",Setup!$B$7&lt;&gt;"Yes"),"",ROUND(F252*Setup!$B$9,2))</f>
        <v/>
      </c>
      <c r="H252" s="15">
        <f>IF(OR(F252="",Setup!$B$7&lt;&gt;"Yes",Setup!$B$11&lt;&gt;"QST"),"",ROUND(F252*Setup!$B$10,2))</f>
        <v/>
      </c>
      <c r="I252" s="15">
        <f>IF(OR(F252="",Setup!$B$11&lt;&gt;"PST"),"",ROUND(F252*Setup!$B$10,2))</f>
        <v/>
      </c>
      <c r="J252" s="15">
        <f>IF(F252="","",SUM(F252:I252))</f>
        <v/>
      </c>
      <c r="K252" s="15">
        <f>IF(F252="","",IF(OR(E252="Sales, fees and commissions",E252="Other business income"),F252,0))</f>
        <v/>
      </c>
    </row>
    <row r="253">
      <c r="A253" s="12" t="n"/>
      <c r="B253" s="13" t="n"/>
      <c r="C253" s="13" t="n"/>
      <c r="D253" s="13" t="n"/>
      <c r="E253" s="13" t="n"/>
      <c r="F253" s="14" t="n"/>
      <c r="G253" s="15">
        <f>IF(OR(F253="",Setup!$B$7&lt;&gt;"Yes"),"",ROUND(F253*Setup!$B$9,2))</f>
        <v/>
      </c>
      <c r="H253" s="15">
        <f>IF(OR(F253="",Setup!$B$7&lt;&gt;"Yes",Setup!$B$11&lt;&gt;"QST"),"",ROUND(F253*Setup!$B$10,2))</f>
        <v/>
      </c>
      <c r="I253" s="15">
        <f>IF(OR(F253="",Setup!$B$11&lt;&gt;"PST"),"",ROUND(F253*Setup!$B$10,2))</f>
        <v/>
      </c>
      <c r="J253" s="15">
        <f>IF(F253="","",SUM(F253:I253))</f>
        <v/>
      </c>
      <c r="K253" s="15">
        <f>IF(F253="","",IF(OR(E253="Sales, fees and commissions",E253="Other business income"),F253,0))</f>
        <v/>
      </c>
    </row>
    <row r="254">
      <c r="A254" s="12" t="n"/>
      <c r="B254" s="13" t="n"/>
      <c r="C254" s="13" t="n"/>
      <c r="D254" s="13" t="n"/>
      <c r="E254" s="13" t="n"/>
      <c r="F254" s="14" t="n"/>
      <c r="G254" s="15">
        <f>IF(OR(F254="",Setup!$B$7&lt;&gt;"Yes"),"",ROUND(F254*Setup!$B$9,2))</f>
        <v/>
      </c>
      <c r="H254" s="15">
        <f>IF(OR(F254="",Setup!$B$7&lt;&gt;"Yes",Setup!$B$11&lt;&gt;"QST"),"",ROUND(F254*Setup!$B$10,2))</f>
        <v/>
      </c>
      <c r="I254" s="15">
        <f>IF(OR(F254="",Setup!$B$11&lt;&gt;"PST"),"",ROUND(F254*Setup!$B$10,2))</f>
        <v/>
      </c>
      <c r="J254" s="15">
        <f>IF(F254="","",SUM(F254:I254))</f>
        <v/>
      </c>
      <c r="K254" s="15">
        <f>IF(F254="","",IF(OR(E254="Sales, fees and commissions",E254="Other business income"),F254,0))</f>
        <v/>
      </c>
    </row>
    <row r="255">
      <c r="A255" s="12" t="n"/>
      <c r="B255" s="13" t="n"/>
      <c r="C255" s="13" t="n"/>
      <c r="D255" s="13" t="n"/>
      <c r="E255" s="13" t="n"/>
      <c r="F255" s="14" t="n"/>
      <c r="G255" s="15">
        <f>IF(OR(F255="",Setup!$B$7&lt;&gt;"Yes"),"",ROUND(F255*Setup!$B$9,2))</f>
        <v/>
      </c>
      <c r="H255" s="15">
        <f>IF(OR(F255="",Setup!$B$7&lt;&gt;"Yes",Setup!$B$11&lt;&gt;"QST"),"",ROUND(F255*Setup!$B$10,2))</f>
        <v/>
      </c>
      <c r="I255" s="15">
        <f>IF(OR(F255="",Setup!$B$11&lt;&gt;"PST"),"",ROUND(F255*Setup!$B$10,2))</f>
        <v/>
      </c>
      <c r="J255" s="15">
        <f>IF(F255="","",SUM(F255:I255))</f>
        <v/>
      </c>
      <c r="K255" s="15">
        <f>IF(F255="","",IF(OR(E255="Sales, fees and commissions",E255="Other business income"),F255,0))</f>
        <v/>
      </c>
    </row>
    <row r="256">
      <c r="A256" s="12" t="n"/>
      <c r="B256" s="13" t="n"/>
      <c r="C256" s="13" t="n"/>
      <c r="D256" s="13" t="n"/>
      <c r="E256" s="13" t="n"/>
      <c r="F256" s="14" t="n"/>
      <c r="G256" s="15">
        <f>IF(OR(F256="",Setup!$B$7&lt;&gt;"Yes"),"",ROUND(F256*Setup!$B$9,2))</f>
        <v/>
      </c>
      <c r="H256" s="15">
        <f>IF(OR(F256="",Setup!$B$7&lt;&gt;"Yes",Setup!$B$11&lt;&gt;"QST"),"",ROUND(F256*Setup!$B$10,2))</f>
        <v/>
      </c>
      <c r="I256" s="15">
        <f>IF(OR(F256="",Setup!$B$11&lt;&gt;"PST"),"",ROUND(F256*Setup!$B$10,2))</f>
        <v/>
      </c>
      <c r="J256" s="15">
        <f>IF(F256="","",SUM(F256:I256))</f>
        <v/>
      </c>
      <c r="K256" s="15">
        <f>IF(F256="","",IF(OR(E256="Sales, fees and commissions",E256="Other business income"),F256,0))</f>
        <v/>
      </c>
    </row>
    <row r="257">
      <c r="A257" s="12" t="n"/>
      <c r="B257" s="13" t="n"/>
      <c r="C257" s="13" t="n"/>
      <c r="D257" s="13" t="n"/>
      <c r="E257" s="13" t="n"/>
      <c r="F257" s="14" t="n"/>
      <c r="G257" s="15">
        <f>IF(OR(F257="",Setup!$B$7&lt;&gt;"Yes"),"",ROUND(F257*Setup!$B$9,2))</f>
        <v/>
      </c>
      <c r="H257" s="15">
        <f>IF(OR(F257="",Setup!$B$7&lt;&gt;"Yes",Setup!$B$11&lt;&gt;"QST"),"",ROUND(F257*Setup!$B$10,2))</f>
        <v/>
      </c>
      <c r="I257" s="15">
        <f>IF(OR(F257="",Setup!$B$11&lt;&gt;"PST"),"",ROUND(F257*Setup!$B$10,2))</f>
        <v/>
      </c>
      <c r="J257" s="15">
        <f>IF(F257="","",SUM(F257:I257))</f>
        <v/>
      </c>
      <c r="K257" s="15">
        <f>IF(F257="","",IF(OR(E257="Sales, fees and commissions",E257="Other business income"),F257,0))</f>
        <v/>
      </c>
    </row>
    <row r="258">
      <c r="A258" s="12" t="n"/>
      <c r="B258" s="13" t="n"/>
      <c r="C258" s="13" t="n"/>
      <c r="D258" s="13" t="n"/>
      <c r="E258" s="13" t="n"/>
      <c r="F258" s="14" t="n"/>
      <c r="G258" s="15">
        <f>IF(OR(F258="",Setup!$B$7&lt;&gt;"Yes"),"",ROUND(F258*Setup!$B$9,2))</f>
        <v/>
      </c>
      <c r="H258" s="15">
        <f>IF(OR(F258="",Setup!$B$7&lt;&gt;"Yes",Setup!$B$11&lt;&gt;"QST"),"",ROUND(F258*Setup!$B$10,2))</f>
        <v/>
      </c>
      <c r="I258" s="15">
        <f>IF(OR(F258="",Setup!$B$11&lt;&gt;"PST"),"",ROUND(F258*Setup!$B$10,2))</f>
        <v/>
      </c>
      <c r="J258" s="15">
        <f>IF(F258="","",SUM(F258:I258))</f>
        <v/>
      </c>
      <c r="K258" s="15">
        <f>IF(F258="","",IF(OR(E258="Sales, fees and commissions",E258="Other business income"),F258,0))</f>
        <v/>
      </c>
    </row>
    <row r="259">
      <c r="A259" s="12" t="n"/>
      <c r="B259" s="13" t="n"/>
      <c r="C259" s="13" t="n"/>
      <c r="D259" s="13" t="n"/>
      <c r="E259" s="13" t="n"/>
      <c r="F259" s="14" t="n"/>
      <c r="G259" s="15">
        <f>IF(OR(F259="",Setup!$B$7&lt;&gt;"Yes"),"",ROUND(F259*Setup!$B$9,2))</f>
        <v/>
      </c>
      <c r="H259" s="15">
        <f>IF(OR(F259="",Setup!$B$7&lt;&gt;"Yes",Setup!$B$11&lt;&gt;"QST"),"",ROUND(F259*Setup!$B$10,2))</f>
        <v/>
      </c>
      <c r="I259" s="15">
        <f>IF(OR(F259="",Setup!$B$11&lt;&gt;"PST"),"",ROUND(F259*Setup!$B$10,2))</f>
        <v/>
      </c>
      <c r="J259" s="15">
        <f>IF(F259="","",SUM(F259:I259))</f>
        <v/>
      </c>
      <c r="K259" s="15">
        <f>IF(F259="","",IF(OR(E259="Sales, fees and commissions",E259="Other business income"),F259,0))</f>
        <v/>
      </c>
    </row>
    <row r="260">
      <c r="A260" s="12" t="n"/>
      <c r="B260" s="13" t="n"/>
      <c r="C260" s="13" t="n"/>
      <c r="D260" s="13" t="n"/>
      <c r="E260" s="13" t="n"/>
      <c r="F260" s="14" t="n"/>
      <c r="G260" s="15">
        <f>IF(OR(F260="",Setup!$B$7&lt;&gt;"Yes"),"",ROUND(F260*Setup!$B$9,2))</f>
        <v/>
      </c>
      <c r="H260" s="15">
        <f>IF(OR(F260="",Setup!$B$7&lt;&gt;"Yes",Setup!$B$11&lt;&gt;"QST"),"",ROUND(F260*Setup!$B$10,2))</f>
        <v/>
      </c>
      <c r="I260" s="15">
        <f>IF(OR(F260="",Setup!$B$11&lt;&gt;"PST"),"",ROUND(F260*Setup!$B$10,2))</f>
        <v/>
      </c>
      <c r="J260" s="15">
        <f>IF(F260="","",SUM(F260:I260))</f>
        <v/>
      </c>
      <c r="K260" s="15">
        <f>IF(F260="","",IF(OR(E260="Sales, fees and commissions",E260="Other business income"),F260,0))</f>
        <v/>
      </c>
    </row>
    <row r="261">
      <c r="A261" s="12" t="n"/>
      <c r="B261" s="13" t="n"/>
      <c r="C261" s="13" t="n"/>
      <c r="D261" s="13" t="n"/>
      <c r="E261" s="13" t="n"/>
      <c r="F261" s="14" t="n"/>
      <c r="G261" s="15">
        <f>IF(OR(F261="",Setup!$B$7&lt;&gt;"Yes"),"",ROUND(F261*Setup!$B$9,2))</f>
        <v/>
      </c>
      <c r="H261" s="15">
        <f>IF(OR(F261="",Setup!$B$7&lt;&gt;"Yes",Setup!$B$11&lt;&gt;"QST"),"",ROUND(F261*Setup!$B$10,2))</f>
        <v/>
      </c>
      <c r="I261" s="15">
        <f>IF(OR(F261="",Setup!$B$11&lt;&gt;"PST"),"",ROUND(F261*Setup!$B$10,2))</f>
        <v/>
      </c>
      <c r="J261" s="15">
        <f>IF(F261="","",SUM(F261:I261))</f>
        <v/>
      </c>
      <c r="K261" s="15">
        <f>IF(F261="","",IF(OR(E261="Sales, fees and commissions",E261="Other business income"),F261,0))</f>
        <v/>
      </c>
    </row>
    <row r="262">
      <c r="A262" s="12" t="n"/>
      <c r="B262" s="13" t="n"/>
      <c r="C262" s="13" t="n"/>
      <c r="D262" s="13" t="n"/>
      <c r="E262" s="13" t="n"/>
      <c r="F262" s="14" t="n"/>
      <c r="G262" s="15">
        <f>IF(OR(F262="",Setup!$B$7&lt;&gt;"Yes"),"",ROUND(F262*Setup!$B$9,2))</f>
        <v/>
      </c>
      <c r="H262" s="15">
        <f>IF(OR(F262="",Setup!$B$7&lt;&gt;"Yes",Setup!$B$11&lt;&gt;"QST"),"",ROUND(F262*Setup!$B$10,2))</f>
        <v/>
      </c>
      <c r="I262" s="15">
        <f>IF(OR(F262="",Setup!$B$11&lt;&gt;"PST"),"",ROUND(F262*Setup!$B$10,2))</f>
        <v/>
      </c>
      <c r="J262" s="15">
        <f>IF(F262="","",SUM(F262:I262))</f>
        <v/>
      </c>
      <c r="K262" s="15">
        <f>IF(F262="","",IF(OR(E262="Sales, fees and commissions",E262="Other business income"),F262,0))</f>
        <v/>
      </c>
    </row>
    <row r="263">
      <c r="A263" s="12" t="n"/>
      <c r="B263" s="13" t="n"/>
      <c r="C263" s="13" t="n"/>
      <c r="D263" s="13" t="n"/>
      <c r="E263" s="13" t="n"/>
      <c r="F263" s="14" t="n"/>
      <c r="G263" s="15">
        <f>IF(OR(F263="",Setup!$B$7&lt;&gt;"Yes"),"",ROUND(F263*Setup!$B$9,2))</f>
        <v/>
      </c>
      <c r="H263" s="15">
        <f>IF(OR(F263="",Setup!$B$7&lt;&gt;"Yes",Setup!$B$11&lt;&gt;"QST"),"",ROUND(F263*Setup!$B$10,2))</f>
        <v/>
      </c>
      <c r="I263" s="15">
        <f>IF(OR(F263="",Setup!$B$11&lt;&gt;"PST"),"",ROUND(F263*Setup!$B$10,2))</f>
        <v/>
      </c>
      <c r="J263" s="15">
        <f>IF(F263="","",SUM(F263:I263))</f>
        <v/>
      </c>
      <c r="K263" s="15">
        <f>IF(F263="","",IF(OR(E263="Sales, fees and commissions",E263="Other business income"),F263,0))</f>
        <v/>
      </c>
    </row>
    <row r="264">
      <c r="A264" s="12" t="n"/>
      <c r="B264" s="13" t="n"/>
      <c r="C264" s="13" t="n"/>
      <c r="D264" s="13" t="n"/>
      <c r="E264" s="13" t="n"/>
      <c r="F264" s="14" t="n"/>
      <c r="G264" s="15">
        <f>IF(OR(F264="",Setup!$B$7&lt;&gt;"Yes"),"",ROUND(F264*Setup!$B$9,2))</f>
        <v/>
      </c>
      <c r="H264" s="15">
        <f>IF(OR(F264="",Setup!$B$7&lt;&gt;"Yes",Setup!$B$11&lt;&gt;"QST"),"",ROUND(F264*Setup!$B$10,2))</f>
        <v/>
      </c>
      <c r="I264" s="15">
        <f>IF(OR(F264="",Setup!$B$11&lt;&gt;"PST"),"",ROUND(F264*Setup!$B$10,2))</f>
        <v/>
      </c>
      <c r="J264" s="15">
        <f>IF(F264="","",SUM(F264:I264))</f>
        <v/>
      </c>
      <c r="K264" s="15">
        <f>IF(F264="","",IF(OR(E264="Sales, fees and commissions",E264="Other business income"),F264,0))</f>
        <v/>
      </c>
    </row>
    <row r="265">
      <c r="A265" s="12" t="n"/>
      <c r="B265" s="13" t="n"/>
      <c r="C265" s="13" t="n"/>
      <c r="D265" s="13" t="n"/>
      <c r="E265" s="13" t="n"/>
      <c r="F265" s="14" t="n"/>
      <c r="G265" s="15">
        <f>IF(OR(F265="",Setup!$B$7&lt;&gt;"Yes"),"",ROUND(F265*Setup!$B$9,2))</f>
        <v/>
      </c>
      <c r="H265" s="15">
        <f>IF(OR(F265="",Setup!$B$7&lt;&gt;"Yes",Setup!$B$11&lt;&gt;"QST"),"",ROUND(F265*Setup!$B$10,2))</f>
        <v/>
      </c>
      <c r="I265" s="15">
        <f>IF(OR(F265="",Setup!$B$11&lt;&gt;"PST"),"",ROUND(F265*Setup!$B$10,2))</f>
        <v/>
      </c>
      <c r="J265" s="15">
        <f>IF(F265="","",SUM(F265:I265))</f>
        <v/>
      </c>
      <c r="K265" s="15">
        <f>IF(F265="","",IF(OR(E265="Sales, fees and commissions",E265="Other business income"),F265,0))</f>
        <v/>
      </c>
    </row>
    <row r="266">
      <c r="A266" s="12" t="n"/>
      <c r="B266" s="13" t="n"/>
      <c r="C266" s="13" t="n"/>
      <c r="D266" s="13" t="n"/>
      <c r="E266" s="13" t="n"/>
      <c r="F266" s="14" t="n"/>
      <c r="G266" s="15">
        <f>IF(OR(F266="",Setup!$B$7&lt;&gt;"Yes"),"",ROUND(F266*Setup!$B$9,2))</f>
        <v/>
      </c>
      <c r="H266" s="15">
        <f>IF(OR(F266="",Setup!$B$7&lt;&gt;"Yes",Setup!$B$11&lt;&gt;"QST"),"",ROUND(F266*Setup!$B$10,2))</f>
        <v/>
      </c>
      <c r="I266" s="15">
        <f>IF(OR(F266="",Setup!$B$11&lt;&gt;"PST"),"",ROUND(F266*Setup!$B$10,2))</f>
        <v/>
      </c>
      <c r="J266" s="15">
        <f>IF(F266="","",SUM(F266:I266))</f>
        <v/>
      </c>
      <c r="K266" s="15">
        <f>IF(F266="","",IF(OR(E266="Sales, fees and commissions",E266="Other business income"),F266,0))</f>
        <v/>
      </c>
    </row>
    <row r="267">
      <c r="A267" s="12" t="n"/>
      <c r="B267" s="13" t="n"/>
      <c r="C267" s="13" t="n"/>
      <c r="D267" s="13" t="n"/>
      <c r="E267" s="13" t="n"/>
      <c r="F267" s="14" t="n"/>
      <c r="G267" s="15">
        <f>IF(OR(F267="",Setup!$B$7&lt;&gt;"Yes"),"",ROUND(F267*Setup!$B$9,2))</f>
        <v/>
      </c>
      <c r="H267" s="15">
        <f>IF(OR(F267="",Setup!$B$7&lt;&gt;"Yes",Setup!$B$11&lt;&gt;"QST"),"",ROUND(F267*Setup!$B$10,2))</f>
        <v/>
      </c>
      <c r="I267" s="15">
        <f>IF(OR(F267="",Setup!$B$11&lt;&gt;"PST"),"",ROUND(F267*Setup!$B$10,2))</f>
        <v/>
      </c>
      <c r="J267" s="15">
        <f>IF(F267="","",SUM(F267:I267))</f>
        <v/>
      </c>
      <c r="K267" s="15">
        <f>IF(F267="","",IF(OR(E267="Sales, fees and commissions",E267="Other business income"),F267,0))</f>
        <v/>
      </c>
    </row>
    <row r="268">
      <c r="A268" s="12" t="n"/>
      <c r="B268" s="13" t="n"/>
      <c r="C268" s="13" t="n"/>
      <c r="D268" s="13" t="n"/>
      <c r="E268" s="13" t="n"/>
      <c r="F268" s="14" t="n"/>
      <c r="G268" s="15">
        <f>IF(OR(F268="",Setup!$B$7&lt;&gt;"Yes"),"",ROUND(F268*Setup!$B$9,2))</f>
        <v/>
      </c>
      <c r="H268" s="15">
        <f>IF(OR(F268="",Setup!$B$7&lt;&gt;"Yes",Setup!$B$11&lt;&gt;"QST"),"",ROUND(F268*Setup!$B$10,2))</f>
        <v/>
      </c>
      <c r="I268" s="15">
        <f>IF(OR(F268="",Setup!$B$11&lt;&gt;"PST"),"",ROUND(F268*Setup!$B$10,2))</f>
        <v/>
      </c>
      <c r="J268" s="15">
        <f>IF(F268="","",SUM(F268:I268))</f>
        <v/>
      </c>
      <c r="K268" s="15">
        <f>IF(F268="","",IF(OR(E268="Sales, fees and commissions",E268="Other business income"),F268,0))</f>
        <v/>
      </c>
    </row>
    <row r="269">
      <c r="A269" s="12" t="n"/>
      <c r="B269" s="13" t="n"/>
      <c r="C269" s="13" t="n"/>
      <c r="D269" s="13" t="n"/>
      <c r="E269" s="13" t="n"/>
      <c r="F269" s="14" t="n"/>
      <c r="G269" s="15">
        <f>IF(OR(F269="",Setup!$B$7&lt;&gt;"Yes"),"",ROUND(F269*Setup!$B$9,2))</f>
        <v/>
      </c>
      <c r="H269" s="15">
        <f>IF(OR(F269="",Setup!$B$7&lt;&gt;"Yes",Setup!$B$11&lt;&gt;"QST"),"",ROUND(F269*Setup!$B$10,2))</f>
        <v/>
      </c>
      <c r="I269" s="15">
        <f>IF(OR(F269="",Setup!$B$11&lt;&gt;"PST"),"",ROUND(F269*Setup!$B$10,2))</f>
        <v/>
      </c>
      <c r="J269" s="15">
        <f>IF(F269="","",SUM(F269:I269))</f>
        <v/>
      </c>
      <c r="K269" s="15">
        <f>IF(F269="","",IF(OR(E269="Sales, fees and commissions",E269="Other business income"),F269,0))</f>
        <v/>
      </c>
    </row>
    <row r="270">
      <c r="A270" s="12" t="n"/>
      <c r="B270" s="13" t="n"/>
      <c r="C270" s="13" t="n"/>
      <c r="D270" s="13" t="n"/>
      <c r="E270" s="13" t="n"/>
      <c r="F270" s="14" t="n"/>
      <c r="G270" s="15">
        <f>IF(OR(F270="",Setup!$B$7&lt;&gt;"Yes"),"",ROUND(F270*Setup!$B$9,2))</f>
        <v/>
      </c>
      <c r="H270" s="15">
        <f>IF(OR(F270="",Setup!$B$7&lt;&gt;"Yes",Setup!$B$11&lt;&gt;"QST"),"",ROUND(F270*Setup!$B$10,2))</f>
        <v/>
      </c>
      <c r="I270" s="15">
        <f>IF(OR(F270="",Setup!$B$11&lt;&gt;"PST"),"",ROUND(F270*Setup!$B$10,2))</f>
        <v/>
      </c>
      <c r="J270" s="15">
        <f>IF(F270="","",SUM(F270:I270))</f>
        <v/>
      </c>
      <c r="K270" s="15">
        <f>IF(F270="","",IF(OR(E270="Sales, fees and commissions",E270="Other business income"),F270,0))</f>
        <v/>
      </c>
    </row>
    <row r="271">
      <c r="A271" s="12" t="n"/>
      <c r="B271" s="13" t="n"/>
      <c r="C271" s="13" t="n"/>
      <c r="D271" s="13" t="n"/>
      <c r="E271" s="13" t="n"/>
      <c r="F271" s="14" t="n"/>
      <c r="G271" s="15">
        <f>IF(OR(F271="",Setup!$B$7&lt;&gt;"Yes"),"",ROUND(F271*Setup!$B$9,2))</f>
        <v/>
      </c>
      <c r="H271" s="15">
        <f>IF(OR(F271="",Setup!$B$7&lt;&gt;"Yes",Setup!$B$11&lt;&gt;"QST"),"",ROUND(F271*Setup!$B$10,2))</f>
        <v/>
      </c>
      <c r="I271" s="15">
        <f>IF(OR(F271="",Setup!$B$11&lt;&gt;"PST"),"",ROUND(F271*Setup!$B$10,2))</f>
        <v/>
      </c>
      <c r="J271" s="15">
        <f>IF(F271="","",SUM(F271:I271))</f>
        <v/>
      </c>
      <c r="K271" s="15">
        <f>IF(F271="","",IF(OR(E271="Sales, fees and commissions",E271="Other business income"),F271,0))</f>
        <v/>
      </c>
    </row>
    <row r="272">
      <c r="A272" s="12" t="n"/>
      <c r="B272" s="13" t="n"/>
      <c r="C272" s="13" t="n"/>
      <c r="D272" s="13" t="n"/>
      <c r="E272" s="13" t="n"/>
      <c r="F272" s="14" t="n"/>
      <c r="G272" s="15">
        <f>IF(OR(F272="",Setup!$B$7&lt;&gt;"Yes"),"",ROUND(F272*Setup!$B$9,2))</f>
        <v/>
      </c>
      <c r="H272" s="15">
        <f>IF(OR(F272="",Setup!$B$7&lt;&gt;"Yes",Setup!$B$11&lt;&gt;"QST"),"",ROUND(F272*Setup!$B$10,2))</f>
        <v/>
      </c>
      <c r="I272" s="15">
        <f>IF(OR(F272="",Setup!$B$11&lt;&gt;"PST"),"",ROUND(F272*Setup!$B$10,2))</f>
        <v/>
      </c>
      <c r="J272" s="15">
        <f>IF(F272="","",SUM(F272:I272))</f>
        <v/>
      </c>
      <c r="K272" s="15">
        <f>IF(F272="","",IF(OR(E272="Sales, fees and commissions",E272="Other business income"),F272,0))</f>
        <v/>
      </c>
    </row>
    <row r="273">
      <c r="A273" s="12" t="n"/>
      <c r="B273" s="13" t="n"/>
      <c r="C273" s="13" t="n"/>
      <c r="D273" s="13" t="n"/>
      <c r="E273" s="13" t="n"/>
      <c r="F273" s="14" t="n"/>
      <c r="G273" s="15">
        <f>IF(OR(F273="",Setup!$B$7&lt;&gt;"Yes"),"",ROUND(F273*Setup!$B$9,2))</f>
        <v/>
      </c>
      <c r="H273" s="15">
        <f>IF(OR(F273="",Setup!$B$7&lt;&gt;"Yes",Setup!$B$11&lt;&gt;"QST"),"",ROUND(F273*Setup!$B$10,2))</f>
        <v/>
      </c>
      <c r="I273" s="15">
        <f>IF(OR(F273="",Setup!$B$11&lt;&gt;"PST"),"",ROUND(F273*Setup!$B$10,2))</f>
        <v/>
      </c>
      <c r="J273" s="15">
        <f>IF(F273="","",SUM(F273:I273))</f>
        <v/>
      </c>
      <c r="K273" s="15">
        <f>IF(F273="","",IF(OR(E273="Sales, fees and commissions",E273="Other business income"),F273,0))</f>
        <v/>
      </c>
    </row>
    <row r="274">
      <c r="A274" s="12" t="n"/>
      <c r="B274" s="13" t="n"/>
      <c r="C274" s="13" t="n"/>
      <c r="D274" s="13" t="n"/>
      <c r="E274" s="13" t="n"/>
      <c r="F274" s="14" t="n"/>
      <c r="G274" s="15">
        <f>IF(OR(F274="",Setup!$B$7&lt;&gt;"Yes"),"",ROUND(F274*Setup!$B$9,2))</f>
        <v/>
      </c>
      <c r="H274" s="15">
        <f>IF(OR(F274="",Setup!$B$7&lt;&gt;"Yes",Setup!$B$11&lt;&gt;"QST"),"",ROUND(F274*Setup!$B$10,2))</f>
        <v/>
      </c>
      <c r="I274" s="15">
        <f>IF(OR(F274="",Setup!$B$11&lt;&gt;"PST"),"",ROUND(F274*Setup!$B$10,2))</f>
        <v/>
      </c>
      <c r="J274" s="15">
        <f>IF(F274="","",SUM(F274:I274))</f>
        <v/>
      </c>
      <c r="K274" s="15">
        <f>IF(F274="","",IF(OR(E274="Sales, fees and commissions",E274="Other business income"),F274,0))</f>
        <v/>
      </c>
    </row>
    <row r="275">
      <c r="A275" s="12" t="n"/>
      <c r="B275" s="13" t="n"/>
      <c r="C275" s="13" t="n"/>
      <c r="D275" s="13" t="n"/>
      <c r="E275" s="13" t="n"/>
      <c r="F275" s="14" t="n"/>
      <c r="G275" s="15">
        <f>IF(OR(F275="",Setup!$B$7&lt;&gt;"Yes"),"",ROUND(F275*Setup!$B$9,2))</f>
        <v/>
      </c>
      <c r="H275" s="15">
        <f>IF(OR(F275="",Setup!$B$7&lt;&gt;"Yes",Setup!$B$11&lt;&gt;"QST"),"",ROUND(F275*Setup!$B$10,2))</f>
        <v/>
      </c>
      <c r="I275" s="15">
        <f>IF(OR(F275="",Setup!$B$11&lt;&gt;"PST"),"",ROUND(F275*Setup!$B$10,2))</f>
        <v/>
      </c>
      <c r="J275" s="15">
        <f>IF(F275="","",SUM(F275:I275))</f>
        <v/>
      </c>
      <c r="K275" s="15">
        <f>IF(F275="","",IF(OR(E275="Sales, fees and commissions",E275="Other business income"),F275,0))</f>
        <v/>
      </c>
    </row>
    <row r="276">
      <c r="A276" s="12" t="n"/>
      <c r="B276" s="13" t="n"/>
      <c r="C276" s="13" t="n"/>
      <c r="D276" s="13" t="n"/>
      <c r="E276" s="13" t="n"/>
      <c r="F276" s="14" t="n"/>
      <c r="G276" s="15">
        <f>IF(OR(F276="",Setup!$B$7&lt;&gt;"Yes"),"",ROUND(F276*Setup!$B$9,2))</f>
        <v/>
      </c>
      <c r="H276" s="15">
        <f>IF(OR(F276="",Setup!$B$7&lt;&gt;"Yes",Setup!$B$11&lt;&gt;"QST"),"",ROUND(F276*Setup!$B$10,2))</f>
        <v/>
      </c>
      <c r="I276" s="15">
        <f>IF(OR(F276="",Setup!$B$11&lt;&gt;"PST"),"",ROUND(F276*Setup!$B$10,2))</f>
        <v/>
      </c>
      <c r="J276" s="15">
        <f>IF(F276="","",SUM(F276:I276))</f>
        <v/>
      </c>
      <c r="K276" s="15">
        <f>IF(F276="","",IF(OR(E276="Sales, fees and commissions",E276="Other business income"),F276,0))</f>
        <v/>
      </c>
    </row>
    <row r="277">
      <c r="A277" s="12" t="n"/>
      <c r="B277" s="13" t="n"/>
      <c r="C277" s="13" t="n"/>
      <c r="D277" s="13" t="n"/>
      <c r="E277" s="13" t="n"/>
      <c r="F277" s="14" t="n"/>
      <c r="G277" s="15">
        <f>IF(OR(F277="",Setup!$B$7&lt;&gt;"Yes"),"",ROUND(F277*Setup!$B$9,2))</f>
        <v/>
      </c>
      <c r="H277" s="15">
        <f>IF(OR(F277="",Setup!$B$7&lt;&gt;"Yes",Setup!$B$11&lt;&gt;"QST"),"",ROUND(F277*Setup!$B$10,2))</f>
        <v/>
      </c>
      <c r="I277" s="15">
        <f>IF(OR(F277="",Setup!$B$11&lt;&gt;"PST"),"",ROUND(F277*Setup!$B$10,2))</f>
        <v/>
      </c>
      <c r="J277" s="15">
        <f>IF(F277="","",SUM(F277:I277))</f>
        <v/>
      </c>
      <c r="K277" s="15">
        <f>IF(F277="","",IF(OR(E277="Sales, fees and commissions",E277="Other business income"),F277,0))</f>
        <v/>
      </c>
    </row>
    <row r="278">
      <c r="A278" s="12" t="n"/>
      <c r="B278" s="13" t="n"/>
      <c r="C278" s="13" t="n"/>
      <c r="D278" s="13" t="n"/>
      <c r="E278" s="13" t="n"/>
      <c r="F278" s="14" t="n"/>
      <c r="G278" s="15">
        <f>IF(OR(F278="",Setup!$B$7&lt;&gt;"Yes"),"",ROUND(F278*Setup!$B$9,2))</f>
        <v/>
      </c>
      <c r="H278" s="15">
        <f>IF(OR(F278="",Setup!$B$7&lt;&gt;"Yes",Setup!$B$11&lt;&gt;"QST"),"",ROUND(F278*Setup!$B$10,2))</f>
        <v/>
      </c>
      <c r="I278" s="15">
        <f>IF(OR(F278="",Setup!$B$11&lt;&gt;"PST"),"",ROUND(F278*Setup!$B$10,2))</f>
        <v/>
      </c>
      <c r="J278" s="15">
        <f>IF(F278="","",SUM(F278:I278))</f>
        <v/>
      </c>
      <c r="K278" s="15">
        <f>IF(F278="","",IF(OR(E278="Sales, fees and commissions",E278="Other business income"),F278,0))</f>
        <v/>
      </c>
    </row>
    <row r="279">
      <c r="A279" s="12" t="n"/>
      <c r="B279" s="13" t="n"/>
      <c r="C279" s="13" t="n"/>
      <c r="D279" s="13" t="n"/>
      <c r="E279" s="13" t="n"/>
      <c r="F279" s="14" t="n"/>
      <c r="G279" s="15">
        <f>IF(OR(F279="",Setup!$B$7&lt;&gt;"Yes"),"",ROUND(F279*Setup!$B$9,2))</f>
        <v/>
      </c>
      <c r="H279" s="15">
        <f>IF(OR(F279="",Setup!$B$7&lt;&gt;"Yes",Setup!$B$11&lt;&gt;"QST"),"",ROUND(F279*Setup!$B$10,2))</f>
        <v/>
      </c>
      <c r="I279" s="15">
        <f>IF(OR(F279="",Setup!$B$11&lt;&gt;"PST"),"",ROUND(F279*Setup!$B$10,2))</f>
        <v/>
      </c>
      <c r="J279" s="15">
        <f>IF(F279="","",SUM(F279:I279))</f>
        <v/>
      </c>
      <c r="K279" s="15">
        <f>IF(F279="","",IF(OR(E279="Sales, fees and commissions",E279="Other business income"),F279,0))</f>
        <v/>
      </c>
    </row>
    <row r="280">
      <c r="A280" s="12" t="n"/>
      <c r="B280" s="13" t="n"/>
      <c r="C280" s="13" t="n"/>
      <c r="D280" s="13" t="n"/>
      <c r="E280" s="13" t="n"/>
      <c r="F280" s="14" t="n"/>
      <c r="G280" s="15">
        <f>IF(OR(F280="",Setup!$B$7&lt;&gt;"Yes"),"",ROUND(F280*Setup!$B$9,2))</f>
        <v/>
      </c>
      <c r="H280" s="15">
        <f>IF(OR(F280="",Setup!$B$7&lt;&gt;"Yes",Setup!$B$11&lt;&gt;"QST"),"",ROUND(F280*Setup!$B$10,2))</f>
        <v/>
      </c>
      <c r="I280" s="15">
        <f>IF(OR(F280="",Setup!$B$11&lt;&gt;"PST"),"",ROUND(F280*Setup!$B$10,2))</f>
        <v/>
      </c>
      <c r="J280" s="15">
        <f>IF(F280="","",SUM(F280:I280))</f>
        <v/>
      </c>
      <c r="K280" s="15">
        <f>IF(F280="","",IF(OR(E280="Sales, fees and commissions",E280="Other business income"),F280,0))</f>
        <v/>
      </c>
    </row>
    <row r="281">
      <c r="A281" s="12" t="n"/>
      <c r="B281" s="13" t="n"/>
      <c r="C281" s="13" t="n"/>
      <c r="D281" s="13" t="n"/>
      <c r="E281" s="13" t="n"/>
      <c r="F281" s="14" t="n"/>
      <c r="G281" s="15">
        <f>IF(OR(F281="",Setup!$B$7&lt;&gt;"Yes"),"",ROUND(F281*Setup!$B$9,2))</f>
        <v/>
      </c>
      <c r="H281" s="15">
        <f>IF(OR(F281="",Setup!$B$7&lt;&gt;"Yes",Setup!$B$11&lt;&gt;"QST"),"",ROUND(F281*Setup!$B$10,2))</f>
        <v/>
      </c>
      <c r="I281" s="15">
        <f>IF(OR(F281="",Setup!$B$11&lt;&gt;"PST"),"",ROUND(F281*Setup!$B$10,2))</f>
        <v/>
      </c>
      <c r="J281" s="15">
        <f>IF(F281="","",SUM(F281:I281))</f>
        <v/>
      </c>
      <c r="K281" s="15">
        <f>IF(F281="","",IF(OR(E281="Sales, fees and commissions",E281="Other business income"),F281,0))</f>
        <v/>
      </c>
    </row>
    <row r="282">
      <c r="A282" s="12" t="n"/>
      <c r="B282" s="13" t="n"/>
      <c r="C282" s="13" t="n"/>
      <c r="D282" s="13" t="n"/>
      <c r="E282" s="13" t="n"/>
      <c r="F282" s="14" t="n"/>
      <c r="G282" s="15">
        <f>IF(OR(F282="",Setup!$B$7&lt;&gt;"Yes"),"",ROUND(F282*Setup!$B$9,2))</f>
        <v/>
      </c>
      <c r="H282" s="15">
        <f>IF(OR(F282="",Setup!$B$7&lt;&gt;"Yes",Setup!$B$11&lt;&gt;"QST"),"",ROUND(F282*Setup!$B$10,2))</f>
        <v/>
      </c>
      <c r="I282" s="15">
        <f>IF(OR(F282="",Setup!$B$11&lt;&gt;"PST"),"",ROUND(F282*Setup!$B$10,2))</f>
        <v/>
      </c>
      <c r="J282" s="15">
        <f>IF(F282="","",SUM(F282:I282))</f>
        <v/>
      </c>
      <c r="K282" s="15">
        <f>IF(F282="","",IF(OR(E282="Sales, fees and commissions",E282="Other business income"),F282,0))</f>
        <v/>
      </c>
    </row>
    <row r="283">
      <c r="A283" s="12" t="n"/>
      <c r="B283" s="13" t="n"/>
      <c r="C283" s="13" t="n"/>
      <c r="D283" s="13" t="n"/>
      <c r="E283" s="13" t="n"/>
      <c r="F283" s="14" t="n"/>
      <c r="G283" s="15">
        <f>IF(OR(F283="",Setup!$B$7&lt;&gt;"Yes"),"",ROUND(F283*Setup!$B$9,2))</f>
        <v/>
      </c>
      <c r="H283" s="15">
        <f>IF(OR(F283="",Setup!$B$7&lt;&gt;"Yes",Setup!$B$11&lt;&gt;"QST"),"",ROUND(F283*Setup!$B$10,2))</f>
        <v/>
      </c>
      <c r="I283" s="15">
        <f>IF(OR(F283="",Setup!$B$11&lt;&gt;"PST"),"",ROUND(F283*Setup!$B$10,2))</f>
        <v/>
      </c>
      <c r="J283" s="15">
        <f>IF(F283="","",SUM(F283:I283))</f>
        <v/>
      </c>
      <c r="K283" s="15">
        <f>IF(F283="","",IF(OR(E283="Sales, fees and commissions",E283="Other business income"),F283,0))</f>
        <v/>
      </c>
    </row>
    <row r="284">
      <c r="A284" s="12" t="n"/>
      <c r="B284" s="13" t="n"/>
      <c r="C284" s="13" t="n"/>
      <c r="D284" s="13" t="n"/>
      <c r="E284" s="13" t="n"/>
      <c r="F284" s="14" t="n"/>
      <c r="G284" s="15">
        <f>IF(OR(F284="",Setup!$B$7&lt;&gt;"Yes"),"",ROUND(F284*Setup!$B$9,2))</f>
        <v/>
      </c>
      <c r="H284" s="15">
        <f>IF(OR(F284="",Setup!$B$7&lt;&gt;"Yes",Setup!$B$11&lt;&gt;"QST"),"",ROUND(F284*Setup!$B$10,2))</f>
        <v/>
      </c>
      <c r="I284" s="15">
        <f>IF(OR(F284="",Setup!$B$11&lt;&gt;"PST"),"",ROUND(F284*Setup!$B$10,2))</f>
        <v/>
      </c>
      <c r="J284" s="15">
        <f>IF(F284="","",SUM(F284:I284))</f>
        <v/>
      </c>
      <c r="K284" s="15">
        <f>IF(F284="","",IF(OR(E284="Sales, fees and commissions",E284="Other business income"),F284,0))</f>
        <v/>
      </c>
    </row>
    <row r="285">
      <c r="A285" s="12" t="n"/>
      <c r="B285" s="13" t="n"/>
      <c r="C285" s="13" t="n"/>
      <c r="D285" s="13" t="n"/>
      <c r="E285" s="13" t="n"/>
      <c r="F285" s="14" t="n"/>
      <c r="G285" s="15">
        <f>IF(OR(F285="",Setup!$B$7&lt;&gt;"Yes"),"",ROUND(F285*Setup!$B$9,2))</f>
        <v/>
      </c>
      <c r="H285" s="15">
        <f>IF(OR(F285="",Setup!$B$7&lt;&gt;"Yes",Setup!$B$11&lt;&gt;"QST"),"",ROUND(F285*Setup!$B$10,2))</f>
        <v/>
      </c>
      <c r="I285" s="15">
        <f>IF(OR(F285="",Setup!$B$11&lt;&gt;"PST"),"",ROUND(F285*Setup!$B$10,2))</f>
        <v/>
      </c>
      <c r="J285" s="15">
        <f>IF(F285="","",SUM(F285:I285))</f>
        <v/>
      </c>
      <c r="K285" s="15">
        <f>IF(F285="","",IF(OR(E285="Sales, fees and commissions",E285="Other business income"),F285,0))</f>
        <v/>
      </c>
    </row>
    <row r="286">
      <c r="A286" s="12" t="n"/>
      <c r="B286" s="13" t="n"/>
      <c r="C286" s="13" t="n"/>
      <c r="D286" s="13" t="n"/>
      <c r="E286" s="13" t="n"/>
      <c r="F286" s="14" t="n"/>
      <c r="G286" s="15">
        <f>IF(OR(F286="",Setup!$B$7&lt;&gt;"Yes"),"",ROUND(F286*Setup!$B$9,2))</f>
        <v/>
      </c>
      <c r="H286" s="15">
        <f>IF(OR(F286="",Setup!$B$7&lt;&gt;"Yes",Setup!$B$11&lt;&gt;"QST"),"",ROUND(F286*Setup!$B$10,2))</f>
        <v/>
      </c>
      <c r="I286" s="15">
        <f>IF(OR(F286="",Setup!$B$11&lt;&gt;"PST"),"",ROUND(F286*Setup!$B$10,2))</f>
        <v/>
      </c>
      <c r="J286" s="15">
        <f>IF(F286="","",SUM(F286:I286))</f>
        <v/>
      </c>
      <c r="K286" s="15">
        <f>IF(F286="","",IF(OR(E286="Sales, fees and commissions",E286="Other business income"),F286,0))</f>
        <v/>
      </c>
    </row>
    <row r="287">
      <c r="A287" s="12" t="n"/>
      <c r="B287" s="13" t="n"/>
      <c r="C287" s="13" t="n"/>
      <c r="D287" s="13" t="n"/>
      <c r="E287" s="13" t="n"/>
      <c r="F287" s="14" t="n"/>
      <c r="G287" s="15">
        <f>IF(OR(F287="",Setup!$B$7&lt;&gt;"Yes"),"",ROUND(F287*Setup!$B$9,2))</f>
        <v/>
      </c>
      <c r="H287" s="15">
        <f>IF(OR(F287="",Setup!$B$7&lt;&gt;"Yes",Setup!$B$11&lt;&gt;"QST"),"",ROUND(F287*Setup!$B$10,2))</f>
        <v/>
      </c>
      <c r="I287" s="15">
        <f>IF(OR(F287="",Setup!$B$11&lt;&gt;"PST"),"",ROUND(F287*Setup!$B$10,2))</f>
        <v/>
      </c>
      <c r="J287" s="15">
        <f>IF(F287="","",SUM(F287:I287))</f>
        <v/>
      </c>
      <c r="K287" s="15">
        <f>IF(F287="","",IF(OR(E287="Sales, fees and commissions",E287="Other business income"),F287,0))</f>
        <v/>
      </c>
    </row>
    <row r="288">
      <c r="A288" s="12" t="n"/>
      <c r="B288" s="13" t="n"/>
      <c r="C288" s="13" t="n"/>
      <c r="D288" s="13" t="n"/>
      <c r="E288" s="13" t="n"/>
      <c r="F288" s="14" t="n"/>
      <c r="G288" s="15">
        <f>IF(OR(F288="",Setup!$B$7&lt;&gt;"Yes"),"",ROUND(F288*Setup!$B$9,2))</f>
        <v/>
      </c>
      <c r="H288" s="15">
        <f>IF(OR(F288="",Setup!$B$7&lt;&gt;"Yes",Setup!$B$11&lt;&gt;"QST"),"",ROUND(F288*Setup!$B$10,2))</f>
        <v/>
      </c>
      <c r="I288" s="15">
        <f>IF(OR(F288="",Setup!$B$11&lt;&gt;"PST"),"",ROUND(F288*Setup!$B$10,2))</f>
        <v/>
      </c>
      <c r="J288" s="15">
        <f>IF(F288="","",SUM(F288:I288))</f>
        <v/>
      </c>
      <c r="K288" s="15">
        <f>IF(F288="","",IF(OR(E288="Sales, fees and commissions",E288="Other business income"),F288,0))</f>
        <v/>
      </c>
    </row>
    <row r="289">
      <c r="A289" s="12" t="n"/>
      <c r="B289" s="13" t="n"/>
      <c r="C289" s="13" t="n"/>
      <c r="D289" s="13" t="n"/>
      <c r="E289" s="13" t="n"/>
      <c r="F289" s="14" t="n"/>
      <c r="G289" s="15">
        <f>IF(OR(F289="",Setup!$B$7&lt;&gt;"Yes"),"",ROUND(F289*Setup!$B$9,2))</f>
        <v/>
      </c>
      <c r="H289" s="15">
        <f>IF(OR(F289="",Setup!$B$7&lt;&gt;"Yes",Setup!$B$11&lt;&gt;"QST"),"",ROUND(F289*Setup!$B$10,2))</f>
        <v/>
      </c>
      <c r="I289" s="15">
        <f>IF(OR(F289="",Setup!$B$11&lt;&gt;"PST"),"",ROUND(F289*Setup!$B$10,2))</f>
        <v/>
      </c>
      <c r="J289" s="15">
        <f>IF(F289="","",SUM(F289:I289))</f>
        <v/>
      </c>
      <c r="K289" s="15">
        <f>IF(F289="","",IF(OR(E289="Sales, fees and commissions",E289="Other business income"),F289,0))</f>
        <v/>
      </c>
    </row>
    <row r="290">
      <c r="A290" s="12" t="n"/>
      <c r="B290" s="13" t="n"/>
      <c r="C290" s="13" t="n"/>
      <c r="D290" s="13" t="n"/>
      <c r="E290" s="13" t="n"/>
      <c r="F290" s="14" t="n"/>
      <c r="G290" s="15">
        <f>IF(OR(F290="",Setup!$B$7&lt;&gt;"Yes"),"",ROUND(F290*Setup!$B$9,2))</f>
        <v/>
      </c>
      <c r="H290" s="15">
        <f>IF(OR(F290="",Setup!$B$7&lt;&gt;"Yes",Setup!$B$11&lt;&gt;"QST"),"",ROUND(F290*Setup!$B$10,2))</f>
        <v/>
      </c>
      <c r="I290" s="15">
        <f>IF(OR(F290="",Setup!$B$11&lt;&gt;"PST"),"",ROUND(F290*Setup!$B$10,2))</f>
        <v/>
      </c>
      <c r="J290" s="15">
        <f>IF(F290="","",SUM(F290:I290))</f>
        <v/>
      </c>
      <c r="K290" s="15">
        <f>IF(F290="","",IF(OR(E290="Sales, fees and commissions",E290="Other business income"),F290,0))</f>
        <v/>
      </c>
    </row>
    <row r="291">
      <c r="A291" s="12" t="n"/>
      <c r="B291" s="13" t="n"/>
      <c r="C291" s="13" t="n"/>
      <c r="D291" s="13" t="n"/>
      <c r="E291" s="13" t="n"/>
      <c r="F291" s="14" t="n"/>
      <c r="G291" s="15">
        <f>IF(OR(F291="",Setup!$B$7&lt;&gt;"Yes"),"",ROUND(F291*Setup!$B$9,2))</f>
        <v/>
      </c>
      <c r="H291" s="15">
        <f>IF(OR(F291="",Setup!$B$7&lt;&gt;"Yes",Setup!$B$11&lt;&gt;"QST"),"",ROUND(F291*Setup!$B$10,2))</f>
        <v/>
      </c>
      <c r="I291" s="15">
        <f>IF(OR(F291="",Setup!$B$11&lt;&gt;"PST"),"",ROUND(F291*Setup!$B$10,2))</f>
        <v/>
      </c>
      <c r="J291" s="15">
        <f>IF(F291="","",SUM(F291:I291))</f>
        <v/>
      </c>
      <c r="K291" s="15">
        <f>IF(F291="","",IF(OR(E291="Sales, fees and commissions",E291="Other business income"),F291,0))</f>
        <v/>
      </c>
    </row>
    <row r="292">
      <c r="A292" s="12" t="n"/>
      <c r="B292" s="13" t="n"/>
      <c r="C292" s="13" t="n"/>
      <c r="D292" s="13" t="n"/>
      <c r="E292" s="13" t="n"/>
      <c r="F292" s="14" t="n"/>
      <c r="G292" s="15">
        <f>IF(OR(F292="",Setup!$B$7&lt;&gt;"Yes"),"",ROUND(F292*Setup!$B$9,2))</f>
        <v/>
      </c>
      <c r="H292" s="15">
        <f>IF(OR(F292="",Setup!$B$7&lt;&gt;"Yes",Setup!$B$11&lt;&gt;"QST"),"",ROUND(F292*Setup!$B$10,2))</f>
        <v/>
      </c>
      <c r="I292" s="15">
        <f>IF(OR(F292="",Setup!$B$11&lt;&gt;"PST"),"",ROUND(F292*Setup!$B$10,2))</f>
        <v/>
      </c>
      <c r="J292" s="15">
        <f>IF(F292="","",SUM(F292:I292))</f>
        <v/>
      </c>
      <c r="K292" s="15">
        <f>IF(F292="","",IF(OR(E292="Sales, fees and commissions",E292="Other business income"),F292,0))</f>
        <v/>
      </c>
    </row>
    <row r="293">
      <c r="A293" s="12" t="n"/>
      <c r="B293" s="13" t="n"/>
      <c r="C293" s="13" t="n"/>
      <c r="D293" s="13" t="n"/>
      <c r="E293" s="13" t="n"/>
      <c r="F293" s="14" t="n"/>
      <c r="G293" s="15">
        <f>IF(OR(F293="",Setup!$B$7&lt;&gt;"Yes"),"",ROUND(F293*Setup!$B$9,2))</f>
        <v/>
      </c>
      <c r="H293" s="15">
        <f>IF(OR(F293="",Setup!$B$7&lt;&gt;"Yes",Setup!$B$11&lt;&gt;"QST"),"",ROUND(F293*Setup!$B$10,2))</f>
        <v/>
      </c>
      <c r="I293" s="15">
        <f>IF(OR(F293="",Setup!$B$11&lt;&gt;"PST"),"",ROUND(F293*Setup!$B$10,2))</f>
        <v/>
      </c>
      <c r="J293" s="15">
        <f>IF(F293="","",SUM(F293:I293))</f>
        <v/>
      </c>
      <c r="K293" s="15">
        <f>IF(F293="","",IF(OR(E293="Sales, fees and commissions",E293="Other business income"),F293,0))</f>
        <v/>
      </c>
    </row>
    <row r="294">
      <c r="A294" s="12" t="n"/>
      <c r="B294" s="13" t="n"/>
      <c r="C294" s="13" t="n"/>
      <c r="D294" s="13" t="n"/>
      <c r="E294" s="13" t="n"/>
      <c r="F294" s="14" t="n"/>
      <c r="G294" s="15">
        <f>IF(OR(F294="",Setup!$B$7&lt;&gt;"Yes"),"",ROUND(F294*Setup!$B$9,2))</f>
        <v/>
      </c>
      <c r="H294" s="15">
        <f>IF(OR(F294="",Setup!$B$7&lt;&gt;"Yes",Setup!$B$11&lt;&gt;"QST"),"",ROUND(F294*Setup!$B$10,2))</f>
        <v/>
      </c>
      <c r="I294" s="15">
        <f>IF(OR(F294="",Setup!$B$11&lt;&gt;"PST"),"",ROUND(F294*Setup!$B$10,2))</f>
        <v/>
      </c>
      <c r="J294" s="15">
        <f>IF(F294="","",SUM(F294:I294))</f>
        <v/>
      </c>
      <c r="K294" s="15">
        <f>IF(F294="","",IF(OR(E294="Sales, fees and commissions",E294="Other business income"),F294,0))</f>
        <v/>
      </c>
    </row>
    <row r="295">
      <c r="A295" s="12" t="n"/>
      <c r="B295" s="13" t="n"/>
      <c r="C295" s="13" t="n"/>
      <c r="D295" s="13" t="n"/>
      <c r="E295" s="13" t="n"/>
      <c r="F295" s="14" t="n"/>
      <c r="G295" s="15">
        <f>IF(OR(F295="",Setup!$B$7&lt;&gt;"Yes"),"",ROUND(F295*Setup!$B$9,2))</f>
        <v/>
      </c>
      <c r="H295" s="15">
        <f>IF(OR(F295="",Setup!$B$7&lt;&gt;"Yes",Setup!$B$11&lt;&gt;"QST"),"",ROUND(F295*Setup!$B$10,2))</f>
        <v/>
      </c>
      <c r="I295" s="15">
        <f>IF(OR(F295="",Setup!$B$11&lt;&gt;"PST"),"",ROUND(F295*Setup!$B$10,2))</f>
        <v/>
      </c>
      <c r="J295" s="15">
        <f>IF(F295="","",SUM(F295:I295))</f>
        <v/>
      </c>
      <c r="K295" s="15">
        <f>IF(F295="","",IF(OR(E295="Sales, fees and commissions",E295="Other business income"),F295,0))</f>
        <v/>
      </c>
    </row>
    <row r="296">
      <c r="A296" s="12" t="n"/>
      <c r="B296" s="13" t="n"/>
      <c r="C296" s="13" t="n"/>
      <c r="D296" s="13" t="n"/>
      <c r="E296" s="13" t="n"/>
      <c r="F296" s="14" t="n"/>
      <c r="G296" s="15">
        <f>IF(OR(F296="",Setup!$B$7&lt;&gt;"Yes"),"",ROUND(F296*Setup!$B$9,2))</f>
        <v/>
      </c>
      <c r="H296" s="15">
        <f>IF(OR(F296="",Setup!$B$7&lt;&gt;"Yes",Setup!$B$11&lt;&gt;"QST"),"",ROUND(F296*Setup!$B$10,2))</f>
        <v/>
      </c>
      <c r="I296" s="15">
        <f>IF(OR(F296="",Setup!$B$11&lt;&gt;"PST"),"",ROUND(F296*Setup!$B$10,2))</f>
        <v/>
      </c>
      <c r="J296" s="15">
        <f>IF(F296="","",SUM(F296:I296))</f>
        <v/>
      </c>
      <c r="K296" s="15">
        <f>IF(F296="","",IF(OR(E296="Sales, fees and commissions",E296="Other business income"),F296,0))</f>
        <v/>
      </c>
    </row>
    <row r="297">
      <c r="A297" s="12" t="n"/>
      <c r="B297" s="13" t="n"/>
      <c r="C297" s="13" t="n"/>
      <c r="D297" s="13" t="n"/>
      <c r="E297" s="13" t="n"/>
      <c r="F297" s="14" t="n"/>
      <c r="G297" s="15">
        <f>IF(OR(F297="",Setup!$B$7&lt;&gt;"Yes"),"",ROUND(F297*Setup!$B$9,2))</f>
        <v/>
      </c>
      <c r="H297" s="15">
        <f>IF(OR(F297="",Setup!$B$7&lt;&gt;"Yes",Setup!$B$11&lt;&gt;"QST"),"",ROUND(F297*Setup!$B$10,2))</f>
        <v/>
      </c>
      <c r="I297" s="15">
        <f>IF(OR(F297="",Setup!$B$11&lt;&gt;"PST"),"",ROUND(F297*Setup!$B$10,2))</f>
        <v/>
      </c>
      <c r="J297" s="15">
        <f>IF(F297="","",SUM(F297:I297))</f>
        <v/>
      </c>
      <c r="K297" s="15">
        <f>IF(F297="","",IF(OR(E297="Sales, fees and commissions",E297="Other business income"),F297,0))</f>
        <v/>
      </c>
    </row>
    <row r="298">
      <c r="A298" s="12" t="n"/>
      <c r="B298" s="13" t="n"/>
      <c r="C298" s="13" t="n"/>
      <c r="D298" s="13" t="n"/>
      <c r="E298" s="13" t="n"/>
      <c r="F298" s="14" t="n"/>
      <c r="G298" s="15">
        <f>IF(OR(F298="",Setup!$B$7&lt;&gt;"Yes"),"",ROUND(F298*Setup!$B$9,2))</f>
        <v/>
      </c>
      <c r="H298" s="15">
        <f>IF(OR(F298="",Setup!$B$7&lt;&gt;"Yes",Setup!$B$11&lt;&gt;"QST"),"",ROUND(F298*Setup!$B$10,2))</f>
        <v/>
      </c>
      <c r="I298" s="15">
        <f>IF(OR(F298="",Setup!$B$11&lt;&gt;"PST"),"",ROUND(F298*Setup!$B$10,2))</f>
        <v/>
      </c>
      <c r="J298" s="15">
        <f>IF(F298="","",SUM(F298:I298))</f>
        <v/>
      </c>
      <c r="K298" s="15">
        <f>IF(F298="","",IF(OR(E298="Sales, fees and commissions",E298="Other business income"),F298,0))</f>
        <v/>
      </c>
    </row>
    <row r="299">
      <c r="A299" s="12" t="n"/>
      <c r="B299" s="13" t="n"/>
      <c r="C299" s="13" t="n"/>
      <c r="D299" s="13" t="n"/>
      <c r="E299" s="13" t="n"/>
      <c r="F299" s="14" t="n"/>
      <c r="G299" s="15">
        <f>IF(OR(F299="",Setup!$B$7&lt;&gt;"Yes"),"",ROUND(F299*Setup!$B$9,2))</f>
        <v/>
      </c>
      <c r="H299" s="15">
        <f>IF(OR(F299="",Setup!$B$7&lt;&gt;"Yes",Setup!$B$11&lt;&gt;"QST"),"",ROUND(F299*Setup!$B$10,2))</f>
        <v/>
      </c>
      <c r="I299" s="15">
        <f>IF(OR(F299="",Setup!$B$11&lt;&gt;"PST"),"",ROUND(F299*Setup!$B$10,2))</f>
        <v/>
      </c>
      <c r="J299" s="15">
        <f>IF(F299="","",SUM(F299:I299))</f>
        <v/>
      </c>
      <c r="K299" s="15">
        <f>IF(F299="","",IF(OR(E299="Sales, fees and commissions",E299="Other business income"),F299,0))</f>
        <v/>
      </c>
    </row>
    <row r="300">
      <c r="A300" s="12" t="n"/>
      <c r="B300" s="13" t="n"/>
      <c r="C300" s="13" t="n"/>
      <c r="D300" s="13" t="n"/>
      <c r="E300" s="13" t="n"/>
      <c r="F300" s="14" t="n"/>
      <c r="G300" s="15">
        <f>IF(OR(F300="",Setup!$B$7&lt;&gt;"Yes"),"",ROUND(F300*Setup!$B$9,2))</f>
        <v/>
      </c>
      <c r="H300" s="15">
        <f>IF(OR(F300="",Setup!$B$7&lt;&gt;"Yes",Setup!$B$11&lt;&gt;"QST"),"",ROUND(F300*Setup!$B$10,2))</f>
        <v/>
      </c>
      <c r="I300" s="15">
        <f>IF(OR(F300="",Setup!$B$11&lt;&gt;"PST"),"",ROUND(F300*Setup!$B$10,2))</f>
        <v/>
      </c>
      <c r="J300" s="15">
        <f>IF(F300="","",SUM(F300:I300))</f>
        <v/>
      </c>
      <c r="K300" s="15">
        <f>IF(F300="","",IF(OR(E300="Sales, fees and commissions",E300="Other business income"),F300,0))</f>
        <v/>
      </c>
    </row>
    <row r="301">
      <c r="A301" s="12" t="n"/>
      <c r="B301" s="13" t="n"/>
      <c r="C301" s="13" t="n"/>
      <c r="D301" s="13" t="n"/>
      <c r="E301" s="13" t="n"/>
      <c r="F301" s="14" t="n"/>
      <c r="G301" s="15">
        <f>IF(OR(F301="",Setup!$B$7&lt;&gt;"Yes"),"",ROUND(F301*Setup!$B$9,2))</f>
        <v/>
      </c>
      <c r="H301" s="15">
        <f>IF(OR(F301="",Setup!$B$7&lt;&gt;"Yes",Setup!$B$11&lt;&gt;"QST"),"",ROUND(F301*Setup!$B$10,2))</f>
        <v/>
      </c>
      <c r="I301" s="15">
        <f>IF(OR(F301="",Setup!$B$11&lt;&gt;"PST"),"",ROUND(F301*Setup!$B$10,2))</f>
        <v/>
      </c>
      <c r="J301" s="15">
        <f>IF(F301="","",SUM(F301:I301))</f>
        <v/>
      </c>
      <c r="K301" s="15">
        <f>IF(F301="","",IF(OR(E301="Sales, fees and commissions",E301="Other business income"),F301,0))</f>
        <v/>
      </c>
    </row>
    <row r="302">
      <c r="A302" s="12" t="n"/>
      <c r="B302" s="13" t="n"/>
      <c r="C302" s="13" t="n"/>
      <c r="D302" s="13" t="n"/>
      <c r="E302" s="13" t="n"/>
      <c r="F302" s="14" t="n"/>
      <c r="G302" s="15">
        <f>IF(OR(F302="",Setup!$B$7&lt;&gt;"Yes"),"",ROUND(F302*Setup!$B$9,2))</f>
        <v/>
      </c>
      <c r="H302" s="15">
        <f>IF(OR(F302="",Setup!$B$7&lt;&gt;"Yes",Setup!$B$11&lt;&gt;"QST"),"",ROUND(F302*Setup!$B$10,2))</f>
        <v/>
      </c>
      <c r="I302" s="15">
        <f>IF(OR(F302="",Setup!$B$11&lt;&gt;"PST"),"",ROUND(F302*Setup!$B$10,2))</f>
        <v/>
      </c>
      <c r="J302" s="15">
        <f>IF(F302="","",SUM(F302:I302))</f>
        <v/>
      </c>
      <c r="K302" s="15">
        <f>IF(F302="","",IF(OR(E302="Sales, fees and commissions",E302="Other business income"),F302,0))</f>
        <v/>
      </c>
    </row>
    <row r="303">
      <c r="A303" s="12" t="n"/>
      <c r="B303" s="13" t="n"/>
      <c r="C303" s="13" t="n"/>
      <c r="D303" s="13" t="n"/>
      <c r="E303" s="13" t="n"/>
      <c r="F303" s="14" t="n"/>
      <c r="G303" s="15">
        <f>IF(OR(F303="",Setup!$B$7&lt;&gt;"Yes"),"",ROUND(F303*Setup!$B$9,2))</f>
        <v/>
      </c>
      <c r="H303" s="15">
        <f>IF(OR(F303="",Setup!$B$7&lt;&gt;"Yes",Setup!$B$11&lt;&gt;"QST"),"",ROUND(F303*Setup!$B$10,2))</f>
        <v/>
      </c>
      <c r="I303" s="15">
        <f>IF(OR(F303="",Setup!$B$11&lt;&gt;"PST"),"",ROUND(F303*Setup!$B$10,2))</f>
        <v/>
      </c>
      <c r="J303" s="15">
        <f>IF(F303="","",SUM(F303:I303))</f>
        <v/>
      </c>
      <c r="K303" s="15">
        <f>IF(F303="","",IF(OR(E303="Sales, fees and commissions",E303="Other business income"),F303,0))</f>
        <v/>
      </c>
    </row>
    <row r="304">
      <c r="A304" s="12" t="n"/>
      <c r="B304" s="13" t="n"/>
      <c r="C304" s="13" t="n"/>
      <c r="D304" s="13" t="n"/>
      <c r="E304" s="13" t="n"/>
      <c r="F304" s="14" t="n"/>
      <c r="G304" s="15">
        <f>IF(OR(F304="",Setup!$B$7&lt;&gt;"Yes"),"",ROUND(F304*Setup!$B$9,2))</f>
        <v/>
      </c>
      <c r="H304" s="15">
        <f>IF(OR(F304="",Setup!$B$7&lt;&gt;"Yes",Setup!$B$11&lt;&gt;"QST"),"",ROUND(F304*Setup!$B$10,2))</f>
        <v/>
      </c>
      <c r="I304" s="15">
        <f>IF(OR(F304="",Setup!$B$11&lt;&gt;"PST"),"",ROUND(F304*Setup!$B$10,2))</f>
        <v/>
      </c>
      <c r="J304" s="15">
        <f>IF(F304="","",SUM(F304:I304))</f>
        <v/>
      </c>
      <c r="K304" s="15">
        <f>IF(F304="","",IF(OR(E304="Sales, fees and commissions",E304="Other business income"),F304,0))</f>
        <v/>
      </c>
    </row>
    <row r="305">
      <c r="A305" s="12" t="n"/>
      <c r="B305" s="13" t="n"/>
      <c r="C305" s="13" t="n"/>
      <c r="D305" s="13" t="n"/>
      <c r="E305" s="13" t="n"/>
      <c r="F305" s="14" t="n"/>
      <c r="G305" s="15">
        <f>IF(OR(F305="",Setup!$B$7&lt;&gt;"Yes"),"",ROUND(F305*Setup!$B$9,2))</f>
        <v/>
      </c>
      <c r="H305" s="15">
        <f>IF(OR(F305="",Setup!$B$7&lt;&gt;"Yes",Setup!$B$11&lt;&gt;"QST"),"",ROUND(F305*Setup!$B$10,2))</f>
        <v/>
      </c>
      <c r="I305" s="15">
        <f>IF(OR(F305="",Setup!$B$11&lt;&gt;"PST"),"",ROUND(F305*Setup!$B$10,2))</f>
        <v/>
      </c>
      <c r="J305" s="15">
        <f>IF(F305="","",SUM(F305:I305))</f>
        <v/>
      </c>
      <c r="K305" s="15">
        <f>IF(F305="","",IF(OR(E305="Sales, fees and commissions",E305="Other business income"),F305,0))</f>
        <v/>
      </c>
    </row>
    <row r="306">
      <c r="A306" s="12" t="n"/>
      <c r="B306" s="13" t="n"/>
      <c r="C306" s="13" t="n"/>
      <c r="D306" s="13" t="n"/>
      <c r="E306" s="13" t="n"/>
      <c r="F306" s="14" t="n"/>
      <c r="G306" s="15">
        <f>IF(OR(F306="",Setup!$B$7&lt;&gt;"Yes"),"",ROUND(F306*Setup!$B$9,2))</f>
        <v/>
      </c>
      <c r="H306" s="15">
        <f>IF(OR(F306="",Setup!$B$7&lt;&gt;"Yes",Setup!$B$11&lt;&gt;"QST"),"",ROUND(F306*Setup!$B$10,2))</f>
        <v/>
      </c>
      <c r="I306" s="15">
        <f>IF(OR(F306="",Setup!$B$11&lt;&gt;"PST"),"",ROUND(F306*Setup!$B$10,2))</f>
        <v/>
      </c>
      <c r="J306" s="15">
        <f>IF(F306="","",SUM(F306:I306))</f>
        <v/>
      </c>
      <c r="K306" s="15">
        <f>IF(F306="","",IF(OR(E306="Sales, fees and commissions",E306="Other business income"),F306,0))</f>
        <v/>
      </c>
    </row>
    <row r="307">
      <c r="A307" s="12" t="n"/>
      <c r="B307" s="13" t="n"/>
      <c r="C307" s="13" t="n"/>
      <c r="D307" s="13" t="n"/>
      <c r="E307" s="13" t="n"/>
      <c r="F307" s="14" t="n"/>
      <c r="G307" s="15">
        <f>IF(OR(F307="",Setup!$B$7&lt;&gt;"Yes"),"",ROUND(F307*Setup!$B$9,2))</f>
        <v/>
      </c>
      <c r="H307" s="15">
        <f>IF(OR(F307="",Setup!$B$7&lt;&gt;"Yes",Setup!$B$11&lt;&gt;"QST"),"",ROUND(F307*Setup!$B$10,2))</f>
        <v/>
      </c>
      <c r="I307" s="15">
        <f>IF(OR(F307="",Setup!$B$11&lt;&gt;"PST"),"",ROUND(F307*Setup!$B$10,2))</f>
        <v/>
      </c>
      <c r="J307" s="15">
        <f>IF(F307="","",SUM(F307:I307))</f>
        <v/>
      </c>
      <c r="K307" s="15">
        <f>IF(F307="","",IF(OR(E307="Sales, fees and commissions",E307="Other business income"),F307,0))</f>
        <v/>
      </c>
    </row>
    <row r="308">
      <c r="A308" s="12" t="n"/>
      <c r="B308" s="13" t="n"/>
      <c r="C308" s="13" t="n"/>
      <c r="D308" s="13" t="n"/>
      <c r="E308" s="13" t="n"/>
      <c r="F308" s="14" t="n"/>
      <c r="G308" s="15">
        <f>IF(OR(F308="",Setup!$B$7&lt;&gt;"Yes"),"",ROUND(F308*Setup!$B$9,2))</f>
        <v/>
      </c>
      <c r="H308" s="15">
        <f>IF(OR(F308="",Setup!$B$7&lt;&gt;"Yes",Setup!$B$11&lt;&gt;"QST"),"",ROUND(F308*Setup!$B$10,2))</f>
        <v/>
      </c>
      <c r="I308" s="15">
        <f>IF(OR(F308="",Setup!$B$11&lt;&gt;"PST"),"",ROUND(F308*Setup!$B$10,2))</f>
        <v/>
      </c>
      <c r="J308" s="15">
        <f>IF(F308="","",SUM(F308:I308))</f>
        <v/>
      </c>
      <c r="K308" s="15">
        <f>IF(F308="","",IF(OR(E308="Sales, fees and commissions",E308="Other business income"),F308,0))</f>
        <v/>
      </c>
    </row>
    <row r="309">
      <c r="A309" s="12" t="n"/>
      <c r="B309" s="13" t="n"/>
      <c r="C309" s="13" t="n"/>
      <c r="D309" s="13" t="n"/>
      <c r="E309" s="13" t="n"/>
      <c r="F309" s="14" t="n"/>
      <c r="G309" s="15">
        <f>IF(OR(F309="",Setup!$B$7&lt;&gt;"Yes"),"",ROUND(F309*Setup!$B$9,2))</f>
        <v/>
      </c>
      <c r="H309" s="15">
        <f>IF(OR(F309="",Setup!$B$7&lt;&gt;"Yes",Setup!$B$11&lt;&gt;"QST"),"",ROUND(F309*Setup!$B$10,2))</f>
        <v/>
      </c>
      <c r="I309" s="15">
        <f>IF(OR(F309="",Setup!$B$11&lt;&gt;"PST"),"",ROUND(F309*Setup!$B$10,2))</f>
        <v/>
      </c>
      <c r="J309" s="15">
        <f>IF(F309="","",SUM(F309:I309))</f>
        <v/>
      </c>
      <c r="K309" s="15">
        <f>IF(F309="","",IF(OR(E309="Sales, fees and commissions",E309="Other business income"),F309,0))</f>
        <v/>
      </c>
    </row>
    <row r="310">
      <c r="A310" s="12" t="n"/>
      <c r="B310" s="13" t="n"/>
      <c r="C310" s="13" t="n"/>
      <c r="D310" s="13" t="n"/>
      <c r="E310" s="13" t="n"/>
      <c r="F310" s="14" t="n"/>
      <c r="G310" s="15">
        <f>IF(OR(F310="",Setup!$B$7&lt;&gt;"Yes"),"",ROUND(F310*Setup!$B$9,2))</f>
        <v/>
      </c>
      <c r="H310" s="15">
        <f>IF(OR(F310="",Setup!$B$7&lt;&gt;"Yes",Setup!$B$11&lt;&gt;"QST"),"",ROUND(F310*Setup!$B$10,2))</f>
        <v/>
      </c>
      <c r="I310" s="15">
        <f>IF(OR(F310="",Setup!$B$11&lt;&gt;"PST"),"",ROUND(F310*Setup!$B$10,2))</f>
        <v/>
      </c>
      <c r="J310" s="15">
        <f>IF(F310="","",SUM(F310:I310))</f>
        <v/>
      </c>
      <c r="K310" s="15">
        <f>IF(F310="","",IF(OR(E310="Sales, fees and commissions",E310="Other business income"),F310,0))</f>
        <v/>
      </c>
    </row>
    <row r="311">
      <c r="A311" s="12" t="n"/>
      <c r="B311" s="13" t="n"/>
      <c r="C311" s="13" t="n"/>
      <c r="D311" s="13" t="n"/>
      <c r="E311" s="13" t="n"/>
      <c r="F311" s="14" t="n"/>
      <c r="G311" s="15">
        <f>IF(OR(F311="",Setup!$B$7&lt;&gt;"Yes"),"",ROUND(F311*Setup!$B$9,2))</f>
        <v/>
      </c>
      <c r="H311" s="15">
        <f>IF(OR(F311="",Setup!$B$7&lt;&gt;"Yes",Setup!$B$11&lt;&gt;"QST"),"",ROUND(F311*Setup!$B$10,2))</f>
        <v/>
      </c>
      <c r="I311" s="15">
        <f>IF(OR(F311="",Setup!$B$11&lt;&gt;"PST"),"",ROUND(F311*Setup!$B$10,2))</f>
        <v/>
      </c>
      <c r="J311" s="15">
        <f>IF(F311="","",SUM(F311:I311))</f>
        <v/>
      </c>
      <c r="K311" s="15">
        <f>IF(F311="","",IF(OR(E311="Sales, fees and commissions",E311="Other business income"),F311,0))</f>
        <v/>
      </c>
    </row>
    <row r="312">
      <c r="A312" s="12" t="n"/>
      <c r="B312" s="13" t="n"/>
      <c r="C312" s="13" t="n"/>
      <c r="D312" s="13" t="n"/>
      <c r="E312" s="13" t="n"/>
      <c r="F312" s="14" t="n"/>
      <c r="G312" s="15">
        <f>IF(OR(F312="",Setup!$B$7&lt;&gt;"Yes"),"",ROUND(F312*Setup!$B$9,2))</f>
        <v/>
      </c>
      <c r="H312" s="15">
        <f>IF(OR(F312="",Setup!$B$7&lt;&gt;"Yes",Setup!$B$11&lt;&gt;"QST"),"",ROUND(F312*Setup!$B$10,2))</f>
        <v/>
      </c>
      <c r="I312" s="15">
        <f>IF(OR(F312="",Setup!$B$11&lt;&gt;"PST"),"",ROUND(F312*Setup!$B$10,2))</f>
        <v/>
      </c>
      <c r="J312" s="15">
        <f>IF(F312="","",SUM(F312:I312))</f>
        <v/>
      </c>
      <c r="K312" s="15">
        <f>IF(F312="","",IF(OR(E312="Sales, fees and commissions",E312="Other business income"),F312,0))</f>
        <v/>
      </c>
    </row>
    <row r="313">
      <c r="A313" s="12" t="n"/>
      <c r="B313" s="13" t="n"/>
      <c r="C313" s="13" t="n"/>
      <c r="D313" s="13" t="n"/>
      <c r="E313" s="13" t="n"/>
      <c r="F313" s="14" t="n"/>
      <c r="G313" s="15">
        <f>IF(OR(F313="",Setup!$B$7&lt;&gt;"Yes"),"",ROUND(F313*Setup!$B$9,2))</f>
        <v/>
      </c>
      <c r="H313" s="15">
        <f>IF(OR(F313="",Setup!$B$7&lt;&gt;"Yes",Setup!$B$11&lt;&gt;"QST"),"",ROUND(F313*Setup!$B$10,2))</f>
        <v/>
      </c>
      <c r="I313" s="15">
        <f>IF(OR(F313="",Setup!$B$11&lt;&gt;"PST"),"",ROUND(F313*Setup!$B$10,2))</f>
        <v/>
      </c>
      <c r="J313" s="15">
        <f>IF(F313="","",SUM(F313:I313))</f>
        <v/>
      </c>
      <c r="K313" s="15">
        <f>IF(F313="","",IF(OR(E313="Sales, fees and commissions",E313="Other business income"),F313,0))</f>
        <v/>
      </c>
    </row>
    <row r="314">
      <c r="A314" s="12" t="n"/>
      <c r="B314" s="13" t="n"/>
      <c r="C314" s="13" t="n"/>
      <c r="D314" s="13" t="n"/>
      <c r="E314" s="13" t="n"/>
      <c r="F314" s="14" t="n"/>
      <c r="G314" s="15">
        <f>IF(OR(F314="",Setup!$B$7&lt;&gt;"Yes"),"",ROUND(F314*Setup!$B$9,2))</f>
        <v/>
      </c>
      <c r="H314" s="15">
        <f>IF(OR(F314="",Setup!$B$7&lt;&gt;"Yes",Setup!$B$11&lt;&gt;"QST"),"",ROUND(F314*Setup!$B$10,2))</f>
        <v/>
      </c>
      <c r="I314" s="15">
        <f>IF(OR(F314="",Setup!$B$11&lt;&gt;"PST"),"",ROUND(F314*Setup!$B$10,2))</f>
        <v/>
      </c>
      <c r="J314" s="15">
        <f>IF(F314="","",SUM(F314:I314))</f>
        <v/>
      </c>
      <c r="K314" s="15">
        <f>IF(F314="","",IF(OR(E314="Sales, fees and commissions",E314="Other business income"),F314,0))</f>
        <v/>
      </c>
    </row>
    <row r="315">
      <c r="A315" s="12" t="n"/>
      <c r="B315" s="13" t="n"/>
      <c r="C315" s="13" t="n"/>
      <c r="D315" s="13" t="n"/>
      <c r="E315" s="13" t="n"/>
      <c r="F315" s="14" t="n"/>
      <c r="G315" s="15">
        <f>IF(OR(F315="",Setup!$B$7&lt;&gt;"Yes"),"",ROUND(F315*Setup!$B$9,2))</f>
        <v/>
      </c>
      <c r="H315" s="15">
        <f>IF(OR(F315="",Setup!$B$7&lt;&gt;"Yes",Setup!$B$11&lt;&gt;"QST"),"",ROUND(F315*Setup!$B$10,2))</f>
        <v/>
      </c>
      <c r="I315" s="15">
        <f>IF(OR(F315="",Setup!$B$11&lt;&gt;"PST"),"",ROUND(F315*Setup!$B$10,2))</f>
        <v/>
      </c>
      <c r="J315" s="15">
        <f>IF(F315="","",SUM(F315:I315))</f>
        <v/>
      </c>
      <c r="K315" s="15">
        <f>IF(F315="","",IF(OR(E315="Sales, fees and commissions",E315="Other business income"),F315,0))</f>
        <v/>
      </c>
    </row>
    <row r="316">
      <c r="A316" s="12" t="n"/>
      <c r="B316" s="13" t="n"/>
      <c r="C316" s="13" t="n"/>
      <c r="D316" s="13" t="n"/>
      <c r="E316" s="13" t="n"/>
      <c r="F316" s="14" t="n"/>
      <c r="G316" s="15">
        <f>IF(OR(F316="",Setup!$B$7&lt;&gt;"Yes"),"",ROUND(F316*Setup!$B$9,2))</f>
        <v/>
      </c>
      <c r="H316" s="15">
        <f>IF(OR(F316="",Setup!$B$7&lt;&gt;"Yes",Setup!$B$11&lt;&gt;"QST"),"",ROUND(F316*Setup!$B$10,2))</f>
        <v/>
      </c>
      <c r="I316" s="15">
        <f>IF(OR(F316="",Setup!$B$11&lt;&gt;"PST"),"",ROUND(F316*Setup!$B$10,2))</f>
        <v/>
      </c>
      <c r="J316" s="15">
        <f>IF(F316="","",SUM(F316:I316))</f>
        <v/>
      </c>
      <c r="K316" s="15">
        <f>IF(F316="","",IF(OR(E316="Sales, fees and commissions",E316="Other business income"),F316,0))</f>
        <v/>
      </c>
    </row>
    <row r="317">
      <c r="A317" s="12" t="n"/>
      <c r="B317" s="13" t="n"/>
      <c r="C317" s="13" t="n"/>
      <c r="D317" s="13" t="n"/>
      <c r="E317" s="13" t="n"/>
      <c r="F317" s="14" t="n"/>
      <c r="G317" s="15">
        <f>IF(OR(F317="",Setup!$B$7&lt;&gt;"Yes"),"",ROUND(F317*Setup!$B$9,2))</f>
        <v/>
      </c>
      <c r="H317" s="15">
        <f>IF(OR(F317="",Setup!$B$7&lt;&gt;"Yes",Setup!$B$11&lt;&gt;"QST"),"",ROUND(F317*Setup!$B$10,2))</f>
        <v/>
      </c>
      <c r="I317" s="15">
        <f>IF(OR(F317="",Setup!$B$11&lt;&gt;"PST"),"",ROUND(F317*Setup!$B$10,2))</f>
        <v/>
      </c>
      <c r="J317" s="15">
        <f>IF(F317="","",SUM(F317:I317))</f>
        <v/>
      </c>
      <c r="K317" s="15">
        <f>IF(F317="","",IF(OR(E317="Sales, fees and commissions",E317="Other business income"),F317,0))</f>
        <v/>
      </c>
    </row>
    <row r="318">
      <c r="A318" s="12" t="n"/>
      <c r="B318" s="13" t="n"/>
      <c r="C318" s="13" t="n"/>
      <c r="D318" s="13" t="n"/>
      <c r="E318" s="13" t="n"/>
      <c r="F318" s="14" t="n"/>
      <c r="G318" s="15">
        <f>IF(OR(F318="",Setup!$B$7&lt;&gt;"Yes"),"",ROUND(F318*Setup!$B$9,2))</f>
        <v/>
      </c>
      <c r="H318" s="15">
        <f>IF(OR(F318="",Setup!$B$7&lt;&gt;"Yes",Setup!$B$11&lt;&gt;"QST"),"",ROUND(F318*Setup!$B$10,2))</f>
        <v/>
      </c>
      <c r="I318" s="15">
        <f>IF(OR(F318="",Setup!$B$11&lt;&gt;"PST"),"",ROUND(F318*Setup!$B$10,2))</f>
        <v/>
      </c>
      <c r="J318" s="15">
        <f>IF(F318="","",SUM(F318:I318))</f>
        <v/>
      </c>
      <c r="K318" s="15">
        <f>IF(F318="","",IF(OR(E318="Sales, fees and commissions",E318="Other business income"),F318,0))</f>
        <v/>
      </c>
    </row>
    <row r="319">
      <c r="A319" s="12" t="n"/>
      <c r="B319" s="13" t="n"/>
      <c r="C319" s="13" t="n"/>
      <c r="D319" s="13" t="n"/>
      <c r="E319" s="13" t="n"/>
      <c r="F319" s="14" t="n"/>
      <c r="G319" s="15">
        <f>IF(OR(F319="",Setup!$B$7&lt;&gt;"Yes"),"",ROUND(F319*Setup!$B$9,2))</f>
        <v/>
      </c>
      <c r="H319" s="15">
        <f>IF(OR(F319="",Setup!$B$7&lt;&gt;"Yes",Setup!$B$11&lt;&gt;"QST"),"",ROUND(F319*Setup!$B$10,2))</f>
        <v/>
      </c>
      <c r="I319" s="15">
        <f>IF(OR(F319="",Setup!$B$11&lt;&gt;"PST"),"",ROUND(F319*Setup!$B$10,2))</f>
        <v/>
      </c>
      <c r="J319" s="15">
        <f>IF(F319="","",SUM(F319:I319))</f>
        <v/>
      </c>
      <c r="K319" s="15">
        <f>IF(F319="","",IF(OR(E319="Sales, fees and commissions",E319="Other business income"),F319,0))</f>
        <v/>
      </c>
    </row>
    <row r="320">
      <c r="A320" s="12" t="n"/>
      <c r="B320" s="13" t="n"/>
      <c r="C320" s="13" t="n"/>
      <c r="D320" s="13" t="n"/>
      <c r="E320" s="13" t="n"/>
      <c r="F320" s="14" t="n"/>
      <c r="G320" s="15">
        <f>IF(OR(F320="",Setup!$B$7&lt;&gt;"Yes"),"",ROUND(F320*Setup!$B$9,2))</f>
        <v/>
      </c>
      <c r="H320" s="15">
        <f>IF(OR(F320="",Setup!$B$7&lt;&gt;"Yes",Setup!$B$11&lt;&gt;"QST"),"",ROUND(F320*Setup!$B$10,2))</f>
        <v/>
      </c>
      <c r="I320" s="15">
        <f>IF(OR(F320="",Setup!$B$11&lt;&gt;"PST"),"",ROUND(F320*Setup!$B$10,2))</f>
        <v/>
      </c>
      <c r="J320" s="15">
        <f>IF(F320="","",SUM(F320:I320))</f>
        <v/>
      </c>
      <c r="K320" s="15">
        <f>IF(F320="","",IF(OR(E320="Sales, fees and commissions",E320="Other business income"),F320,0))</f>
        <v/>
      </c>
    </row>
    <row r="321">
      <c r="A321" s="12" t="n"/>
      <c r="B321" s="13" t="n"/>
      <c r="C321" s="13" t="n"/>
      <c r="D321" s="13" t="n"/>
      <c r="E321" s="13" t="n"/>
      <c r="F321" s="14" t="n"/>
      <c r="G321" s="15">
        <f>IF(OR(F321="",Setup!$B$7&lt;&gt;"Yes"),"",ROUND(F321*Setup!$B$9,2))</f>
        <v/>
      </c>
      <c r="H321" s="15">
        <f>IF(OR(F321="",Setup!$B$7&lt;&gt;"Yes",Setup!$B$11&lt;&gt;"QST"),"",ROUND(F321*Setup!$B$10,2))</f>
        <v/>
      </c>
      <c r="I321" s="15">
        <f>IF(OR(F321="",Setup!$B$11&lt;&gt;"PST"),"",ROUND(F321*Setup!$B$10,2))</f>
        <v/>
      </c>
      <c r="J321" s="15">
        <f>IF(F321="","",SUM(F321:I321))</f>
        <v/>
      </c>
      <c r="K321" s="15">
        <f>IF(F321="","",IF(OR(E321="Sales, fees and commissions",E321="Other business income"),F321,0))</f>
        <v/>
      </c>
    </row>
    <row r="322">
      <c r="A322" s="12" t="n"/>
      <c r="B322" s="13" t="n"/>
      <c r="C322" s="13" t="n"/>
      <c r="D322" s="13" t="n"/>
      <c r="E322" s="13" t="n"/>
      <c r="F322" s="14" t="n"/>
      <c r="G322" s="15">
        <f>IF(OR(F322="",Setup!$B$7&lt;&gt;"Yes"),"",ROUND(F322*Setup!$B$9,2))</f>
        <v/>
      </c>
      <c r="H322" s="15">
        <f>IF(OR(F322="",Setup!$B$7&lt;&gt;"Yes",Setup!$B$11&lt;&gt;"QST"),"",ROUND(F322*Setup!$B$10,2))</f>
        <v/>
      </c>
      <c r="I322" s="15">
        <f>IF(OR(F322="",Setup!$B$11&lt;&gt;"PST"),"",ROUND(F322*Setup!$B$10,2))</f>
        <v/>
      </c>
      <c r="J322" s="15">
        <f>IF(F322="","",SUM(F322:I322))</f>
        <v/>
      </c>
      <c r="K322" s="15">
        <f>IF(F322="","",IF(OR(E322="Sales, fees and commissions",E322="Other business income"),F322,0))</f>
        <v/>
      </c>
    </row>
    <row r="323">
      <c r="A323" s="12" t="n"/>
      <c r="B323" s="13" t="n"/>
      <c r="C323" s="13" t="n"/>
      <c r="D323" s="13" t="n"/>
      <c r="E323" s="13" t="n"/>
      <c r="F323" s="14" t="n"/>
      <c r="G323" s="15">
        <f>IF(OR(F323="",Setup!$B$7&lt;&gt;"Yes"),"",ROUND(F323*Setup!$B$9,2))</f>
        <v/>
      </c>
      <c r="H323" s="15">
        <f>IF(OR(F323="",Setup!$B$7&lt;&gt;"Yes",Setup!$B$11&lt;&gt;"QST"),"",ROUND(F323*Setup!$B$10,2))</f>
        <v/>
      </c>
      <c r="I323" s="15">
        <f>IF(OR(F323="",Setup!$B$11&lt;&gt;"PST"),"",ROUND(F323*Setup!$B$10,2))</f>
        <v/>
      </c>
      <c r="J323" s="15">
        <f>IF(F323="","",SUM(F323:I323))</f>
        <v/>
      </c>
      <c r="K323" s="15">
        <f>IF(F323="","",IF(OR(E323="Sales, fees and commissions",E323="Other business income"),F323,0))</f>
        <v/>
      </c>
    </row>
    <row r="324">
      <c r="A324" s="12" t="n"/>
      <c r="B324" s="13" t="n"/>
      <c r="C324" s="13" t="n"/>
      <c r="D324" s="13" t="n"/>
      <c r="E324" s="13" t="n"/>
      <c r="F324" s="14" t="n"/>
      <c r="G324" s="15">
        <f>IF(OR(F324="",Setup!$B$7&lt;&gt;"Yes"),"",ROUND(F324*Setup!$B$9,2))</f>
        <v/>
      </c>
      <c r="H324" s="15">
        <f>IF(OR(F324="",Setup!$B$7&lt;&gt;"Yes",Setup!$B$11&lt;&gt;"QST"),"",ROUND(F324*Setup!$B$10,2))</f>
        <v/>
      </c>
      <c r="I324" s="15">
        <f>IF(OR(F324="",Setup!$B$11&lt;&gt;"PST"),"",ROUND(F324*Setup!$B$10,2))</f>
        <v/>
      </c>
      <c r="J324" s="15">
        <f>IF(F324="","",SUM(F324:I324))</f>
        <v/>
      </c>
      <c r="K324" s="15">
        <f>IF(F324="","",IF(OR(E324="Sales, fees and commissions",E324="Other business income"),F324,0))</f>
        <v/>
      </c>
    </row>
    <row r="325">
      <c r="A325" s="12" t="n"/>
      <c r="B325" s="13" t="n"/>
      <c r="C325" s="13" t="n"/>
      <c r="D325" s="13" t="n"/>
      <c r="E325" s="13" t="n"/>
      <c r="F325" s="14" t="n"/>
      <c r="G325" s="15">
        <f>IF(OR(F325="",Setup!$B$7&lt;&gt;"Yes"),"",ROUND(F325*Setup!$B$9,2))</f>
        <v/>
      </c>
      <c r="H325" s="15">
        <f>IF(OR(F325="",Setup!$B$7&lt;&gt;"Yes",Setup!$B$11&lt;&gt;"QST"),"",ROUND(F325*Setup!$B$10,2))</f>
        <v/>
      </c>
      <c r="I325" s="15">
        <f>IF(OR(F325="",Setup!$B$11&lt;&gt;"PST"),"",ROUND(F325*Setup!$B$10,2))</f>
        <v/>
      </c>
      <c r="J325" s="15">
        <f>IF(F325="","",SUM(F325:I325))</f>
        <v/>
      </c>
      <c r="K325" s="15">
        <f>IF(F325="","",IF(OR(E325="Sales, fees and commissions",E325="Other business income"),F325,0))</f>
        <v/>
      </c>
    </row>
    <row r="326">
      <c r="A326" s="12" t="n"/>
      <c r="B326" s="13" t="n"/>
      <c r="C326" s="13" t="n"/>
      <c r="D326" s="13" t="n"/>
      <c r="E326" s="13" t="n"/>
      <c r="F326" s="14" t="n"/>
      <c r="G326" s="15">
        <f>IF(OR(F326="",Setup!$B$7&lt;&gt;"Yes"),"",ROUND(F326*Setup!$B$9,2))</f>
        <v/>
      </c>
      <c r="H326" s="15">
        <f>IF(OR(F326="",Setup!$B$7&lt;&gt;"Yes",Setup!$B$11&lt;&gt;"QST"),"",ROUND(F326*Setup!$B$10,2))</f>
        <v/>
      </c>
      <c r="I326" s="15">
        <f>IF(OR(F326="",Setup!$B$11&lt;&gt;"PST"),"",ROUND(F326*Setup!$B$10,2))</f>
        <v/>
      </c>
      <c r="J326" s="15">
        <f>IF(F326="","",SUM(F326:I326))</f>
        <v/>
      </c>
      <c r="K326" s="15">
        <f>IF(F326="","",IF(OR(E326="Sales, fees and commissions",E326="Other business income"),F326,0))</f>
        <v/>
      </c>
    </row>
    <row r="327">
      <c r="A327" s="12" t="n"/>
      <c r="B327" s="13" t="n"/>
      <c r="C327" s="13" t="n"/>
      <c r="D327" s="13" t="n"/>
      <c r="E327" s="13" t="n"/>
      <c r="F327" s="14" t="n"/>
      <c r="G327" s="15">
        <f>IF(OR(F327="",Setup!$B$7&lt;&gt;"Yes"),"",ROUND(F327*Setup!$B$9,2))</f>
        <v/>
      </c>
      <c r="H327" s="15">
        <f>IF(OR(F327="",Setup!$B$7&lt;&gt;"Yes",Setup!$B$11&lt;&gt;"QST"),"",ROUND(F327*Setup!$B$10,2))</f>
        <v/>
      </c>
      <c r="I327" s="15">
        <f>IF(OR(F327="",Setup!$B$11&lt;&gt;"PST"),"",ROUND(F327*Setup!$B$10,2))</f>
        <v/>
      </c>
      <c r="J327" s="15">
        <f>IF(F327="","",SUM(F327:I327))</f>
        <v/>
      </c>
      <c r="K327" s="15">
        <f>IF(F327="","",IF(OR(E327="Sales, fees and commissions",E327="Other business income"),F327,0))</f>
        <v/>
      </c>
    </row>
    <row r="328">
      <c r="A328" s="12" t="n"/>
      <c r="B328" s="13" t="n"/>
      <c r="C328" s="13" t="n"/>
      <c r="D328" s="13" t="n"/>
      <c r="E328" s="13" t="n"/>
      <c r="F328" s="14" t="n"/>
      <c r="G328" s="15">
        <f>IF(OR(F328="",Setup!$B$7&lt;&gt;"Yes"),"",ROUND(F328*Setup!$B$9,2))</f>
        <v/>
      </c>
      <c r="H328" s="15">
        <f>IF(OR(F328="",Setup!$B$7&lt;&gt;"Yes",Setup!$B$11&lt;&gt;"QST"),"",ROUND(F328*Setup!$B$10,2))</f>
        <v/>
      </c>
      <c r="I328" s="15">
        <f>IF(OR(F328="",Setup!$B$11&lt;&gt;"PST"),"",ROUND(F328*Setup!$B$10,2))</f>
        <v/>
      </c>
      <c r="J328" s="15">
        <f>IF(F328="","",SUM(F328:I328))</f>
        <v/>
      </c>
      <c r="K328" s="15">
        <f>IF(F328="","",IF(OR(E328="Sales, fees and commissions",E328="Other business income"),F328,0))</f>
        <v/>
      </c>
    </row>
    <row r="329">
      <c r="A329" s="12" t="n"/>
      <c r="B329" s="13" t="n"/>
      <c r="C329" s="13" t="n"/>
      <c r="D329" s="13" t="n"/>
      <c r="E329" s="13" t="n"/>
      <c r="F329" s="14" t="n"/>
      <c r="G329" s="15">
        <f>IF(OR(F329="",Setup!$B$7&lt;&gt;"Yes"),"",ROUND(F329*Setup!$B$9,2))</f>
        <v/>
      </c>
      <c r="H329" s="15">
        <f>IF(OR(F329="",Setup!$B$7&lt;&gt;"Yes",Setup!$B$11&lt;&gt;"QST"),"",ROUND(F329*Setup!$B$10,2))</f>
        <v/>
      </c>
      <c r="I329" s="15">
        <f>IF(OR(F329="",Setup!$B$11&lt;&gt;"PST"),"",ROUND(F329*Setup!$B$10,2))</f>
        <v/>
      </c>
      <c r="J329" s="15">
        <f>IF(F329="","",SUM(F329:I329))</f>
        <v/>
      </c>
      <c r="K329" s="15">
        <f>IF(F329="","",IF(OR(E329="Sales, fees and commissions",E329="Other business income"),F329,0))</f>
        <v/>
      </c>
    </row>
    <row r="330">
      <c r="A330" s="12" t="n"/>
      <c r="B330" s="13" t="n"/>
      <c r="C330" s="13" t="n"/>
      <c r="D330" s="13" t="n"/>
      <c r="E330" s="13" t="n"/>
      <c r="F330" s="14" t="n"/>
      <c r="G330" s="15">
        <f>IF(OR(F330="",Setup!$B$7&lt;&gt;"Yes"),"",ROUND(F330*Setup!$B$9,2))</f>
        <v/>
      </c>
      <c r="H330" s="15">
        <f>IF(OR(F330="",Setup!$B$7&lt;&gt;"Yes",Setup!$B$11&lt;&gt;"QST"),"",ROUND(F330*Setup!$B$10,2))</f>
        <v/>
      </c>
      <c r="I330" s="15">
        <f>IF(OR(F330="",Setup!$B$11&lt;&gt;"PST"),"",ROUND(F330*Setup!$B$10,2))</f>
        <v/>
      </c>
      <c r="J330" s="15">
        <f>IF(F330="","",SUM(F330:I330))</f>
        <v/>
      </c>
      <c r="K330" s="15">
        <f>IF(F330="","",IF(OR(E330="Sales, fees and commissions",E330="Other business income"),F330,0))</f>
        <v/>
      </c>
    </row>
    <row r="331">
      <c r="A331" s="12" t="n"/>
      <c r="B331" s="13" t="n"/>
      <c r="C331" s="13" t="n"/>
      <c r="D331" s="13" t="n"/>
      <c r="E331" s="13" t="n"/>
      <c r="F331" s="14" t="n"/>
      <c r="G331" s="15">
        <f>IF(OR(F331="",Setup!$B$7&lt;&gt;"Yes"),"",ROUND(F331*Setup!$B$9,2))</f>
        <v/>
      </c>
      <c r="H331" s="15">
        <f>IF(OR(F331="",Setup!$B$7&lt;&gt;"Yes",Setup!$B$11&lt;&gt;"QST"),"",ROUND(F331*Setup!$B$10,2))</f>
        <v/>
      </c>
      <c r="I331" s="15">
        <f>IF(OR(F331="",Setup!$B$11&lt;&gt;"PST"),"",ROUND(F331*Setup!$B$10,2))</f>
        <v/>
      </c>
      <c r="J331" s="15">
        <f>IF(F331="","",SUM(F331:I331))</f>
        <v/>
      </c>
      <c r="K331" s="15">
        <f>IF(F331="","",IF(OR(E331="Sales, fees and commissions",E331="Other business income"),F331,0))</f>
        <v/>
      </c>
    </row>
    <row r="332">
      <c r="A332" s="12" t="n"/>
      <c r="B332" s="13" t="n"/>
      <c r="C332" s="13" t="n"/>
      <c r="D332" s="13" t="n"/>
      <c r="E332" s="13" t="n"/>
      <c r="F332" s="14" t="n"/>
      <c r="G332" s="15">
        <f>IF(OR(F332="",Setup!$B$7&lt;&gt;"Yes"),"",ROUND(F332*Setup!$B$9,2))</f>
        <v/>
      </c>
      <c r="H332" s="15">
        <f>IF(OR(F332="",Setup!$B$7&lt;&gt;"Yes",Setup!$B$11&lt;&gt;"QST"),"",ROUND(F332*Setup!$B$10,2))</f>
        <v/>
      </c>
      <c r="I332" s="15">
        <f>IF(OR(F332="",Setup!$B$11&lt;&gt;"PST"),"",ROUND(F332*Setup!$B$10,2))</f>
        <v/>
      </c>
      <c r="J332" s="15">
        <f>IF(F332="","",SUM(F332:I332))</f>
        <v/>
      </c>
      <c r="K332" s="15">
        <f>IF(F332="","",IF(OR(E332="Sales, fees and commissions",E332="Other business income"),F332,0))</f>
        <v/>
      </c>
    </row>
    <row r="333">
      <c r="A333" s="12" t="n"/>
      <c r="B333" s="13" t="n"/>
      <c r="C333" s="13" t="n"/>
      <c r="D333" s="13" t="n"/>
      <c r="E333" s="13" t="n"/>
      <c r="F333" s="14" t="n"/>
      <c r="G333" s="15">
        <f>IF(OR(F333="",Setup!$B$7&lt;&gt;"Yes"),"",ROUND(F333*Setup!$B$9,2))</f>
        <v/>
      </c>
      <c r="H333" s="15">
        <f>IF(OR(F333="",Setup!$B$7&lt;&gt;"Yes",Setup!$B$11&lt;&gt;"QST"),"",ROUND(F333*Setup!$B$10,2))</f>
        <v/>
      </c>
      <c r="I333" s="15">
        <f>IF(OR(F333="",Setup!$B$11&lt;&gt;"PST"),"",ROUND(F333*Setup!$B$10,2))</f>
        <v/>
      </c>
      <c r="J333" s="15">
        <f>IF(F333="","",SUM(F333:I333))</f>
        <v/>
      </c>
      <c r="K333" s="15">
        <f>IF(F333="","",IF(OR(E333="Sales, fees and commissions",E333="Other business income"),F333,0))</f>
        <v/>
      </c>
    </row>
    <row r="334">
      <c r="A334" s="12" t="n"/>
      <c r="B334" s="13" t="n"/>
      <c r="C334" s="13" t="n"/>
      <c r="D334" s="13" t="n"/>
      <c r="E334" s="13" t="n"/>
      <c r="F334" s="14" t="n"/>
      <c r="G334" s="15">
        <f>IF(OR(F334="",Setup!$B$7&lt;&gt;"Yes"),"",ROUND(F334*Setup!$B$9,2))</f>
        <v/>
      </c>
      <c r="H334" s="15">
        <f>IF(OR(F334="",Setup!$B$7&lt;&gt;"Yes",Setup!$B$11&lt;&gt;"QST"),"",ROUND(F334*Setup!$B$10,2))</f>
        <v/>
      </c>
      <c r="I334" s="15">
        <f>IF(OR(F334="",Setup!$B$11&lt;&gt;"PST"),"",ROUND(F334*Setup!$B$10,2))</f>
        <v/>
      </c>
      <c r="J334" s="15">
        <f>IF(F334="","",SUM(F334:I334))</f>
        <v/>
      </c>
      <c r="K334" s="15">
        <f>IF(F334="","",IF(OR(E334="Sales, fees and commissions",E334="Other business income"),F334,0))</f>
        <v/>
      </c>
    </row>
    <row r="335">
      <c r="A335" s="12" t="n"/>
      <c r="B335" s="13" t="n"/>
      <c r="C335" s="13" t="n"/>
      <c r="D335" s="13" t="n"/>
      <c r="E335" s="13" t="n"/>
      <c r="F335" s="14" t="n"/>
      <c r="G335" s="15">
        <f>IF(OR(F335="",Setup!$B$7&lt;&gt;"Yes"),"",ROUND(F335*Setup!$B$9,2))</f>
        <v/>
      </c>
      <c r="H335" s="15">
        <f>IF(OR(F335="",Setup!$B$7&lt;&gt;"Yes",Setup!$B$11&lt;&gt;"QST"),"",ROUND(F335*Setup!$B$10,2))</f>
        <v/>
      </c>
      <c r="I335" s="15">
        <f>IF(OR(F335="",Setup!$B$11&lt;&gt;"PST"),"",ROUND(F335*Setup!$B$10,2))</f>
        <v/>
      </c>
      <c r="J335" s="15">
        <f>IF(F335="","",SUM(F335:I335))</f>
        <v/>
      </c>
      <c r="K335" s="15">
        <f>IF(F335="","",IF(OR(E335="Sales, fees and commissions",E335="Other business income"),F335,0))</f>
        <v/>
      </c>
    </row>
    <row r="336">
      <c r="A336" s="12" t="n"/>
      <c r="B336" s="13" t="n"/>
      <c r="C336" s="13" t="n"/>
      <c r="D336" s="13" t="n"/>
      <c r="E336" s="13" t="n"/>
      <c r="F336" s="14" t="n"/>
      <c r="G336" s="15">
        <f>IF(OR(F336="",Setup!$B$7&lt;&gt;"Yes"),"",ROUND(F336*Setup!$B$9,2))</f>
        <v/>
      </c>
      <c r="H336" s="15">
        <f>IF(OR(F336="",Setup!$B$7&lt;&gt;"Yes",Setup!$B$11&lt;&gt;"QST"),"",ROUND(F336*Setup!$B$10,2))</f>
        <v/>
      </c>
      <c r="I336" s="15">
        <f>IF(OR(F336="",Setup!$B$11&lt;&gt;"PST"),"",ROUND(F336*Setup!$B$10,2))</f>
        <v/>
      </c>
      <c r="J336" s="15">
        <f>IF(F336="","",SUM(F336:I336))</f>
        <v/>
      </c>
      <c r="K336" s="15">
        <f>IF(F336="","",IF(OR(E336="Sales, fees and commissions",E336="Other business income"),F336,0))</f>
        <v/>
      </c>
    </row>
    <row r="337">
      <c r="A337" s="12" t="n"/>
      <c r="B337" s="13" t="n"/>
      <c r="C337" s="13" t="n"/>
      <c r="D337" s="13" t="n"/>
      <c r="E337" s="13" t="n"/>
      <c r="F337" s="14" t="n"/>
      <c r="G337" s="15">
        <f>IF(OR(F337="",Setup!$B$7&lt;&gt;"Yes"),"",ROUND(F337*Setup!$B$9,2))</f>
        <v/>
      </c>
      <c r="H337" s="15">
        <f>IF(OR(F337="",Setup!$B$7&lt;&gt;"Yes",Setup!$B$11&lt;&gt;"QST"),"",ROUND(F337*Setup!$B$10,2))</f>
        <v/>
      </c>
      <c r="I337" s="15">
        <f>IF(OR(F337="",Setup!$B$11&lt;&gt;"PST"),"",ROUND(F337*Setup!$B$10,2))</f>
        <v/>
      </c>
      <c r="J337" s="15">
        <f>IF(F337="","",SUM(F337:I337))</f>
        <v/>
      </c>
      <c r="K337" s="15">
        <f>IF(F337="","",IF(OR(E337="Sales, fees and commissions",E337="Other business income"),F337,0))</f>
        <v/>
      </c>
    </row>
    <row r="338">
      <c r="A338" s="12" t="n"/>
      <c r="B338" s="13" t="n"/>
      <c r="C338" s="13" t="n"/>
      <c r="D338" s="13" t="n"/>
      <c r="E338" s="13" t="n"/>
      <c r="F338" s="14" t="n"/>
      <c r="G338" s="15">
        <f>IF(OR(F338="",Setup!$B$7&lt;&gt;"Yes"),"",ROUND(F338*Setup!$B$9,2))</f>
        <v/>
      </c>
      <c r="H338" s="15">
        <f>IF(OR(F338="",Setup!$B$7&lt;&gt;"Yes",Setup!$B$11&lt;&gt;"QST"),"",ROUND(F338*Setup!$B$10,2))</f>
        <v/>
      </c>
      <c r="I338" s="15">
        <f>IF(OR(F338="",Setup!$B$11&lt;&gt;"PST"),"",ROUND(F338*Setup!$B$10,2))</f>
        <v/>
      </c>
      <c r="J338" s="15">
        <f>IF(F338="","",SUM(F338:I338))</f>
        <v/>
      </c>
      <c r="K338" s="15">
        <f>IF(F338="","",IF(OR(E338="Sales, fees and commissions",E338="Other business income"),F338,0))</f>
        <v/>
      </c>
    </row>
    <row r="339">
      <c r="A339" s="12" t="n"/>
      <c r="B339" s="13" t="n"/>
      <c r="C339" s="13" t="n"/>
      <c r="D339" s="13" t="n"/>
      <c r="E339" s="13" t="n"/>
      <c r="F339" s="14" t="n"/>
      <c r="G339" s="15">
        <f>IF(OR(F339="",Setup!$B$7&lt;&gt;"Yes"),"",ROUND(F339*Setup!$B$9,2))</f>
        <v/>
      </c>
      <c r="H339" s="15">
        <f>IF(OR(F339="",Setup!$B$7&lt;&gt;"Yes",Setup!$B$11&lt;&gt;"QST"),"",ROUND(F339*Setup!$B$10,2))</f>
        <v/>
      </c>
      <c r="I339" s="15">
        <f>IF(OR(F339="",Setup!$B$11&lt;&gt;"PST"),"",ROUND(F339*Setup!$B$10,2))</f>
        <v/>
      </c>
      <c r="J339" s="15">
        <f>IF(F339="","",SUM(F339:I339))</f>
        <v/>
      </c>
      <c r="K339" s="15">
        <f>IF(F339="","",IF(OR(E339="Sales, fees and commissions",E339="Other business income"),F339,0))</f>
        <v/>
      </c>
    </row>
    <row r="340">
      <c r="A340" s="12" t="n"/>
      <c r="B340" s="13" t="n"/>
      <c r="C340" s="13" t="n"/>
      <c r="D340" s="13" t="n"/>
      <c r="E340" s="13" t="n"/>
      <c r="F340" s="14" t="n"/>
      <c r="G340" s="15">
        <f>IF(OR(F340="",Setup!$B$7&lt;&gt;"Yes"),"",ROUND(F340*Setup!$B$9,2))</f>
        <v/>
      </c>
      <c r="H340" s="15">
        <f>IF(OR(F340="",Setup!$B$7&lt;&gt;"Yes",Setup!$B$11&lt;&gt;"QST"),"",ROUND(F340*Setup!$B$10,2))</f>
        <v/>
      </c>
      <c r="I340" s="15">
        <f>IF(OR(F340="",Setup!$B$11&lt;&gt;"PST"),"",ROUND(F340*Setup!$B$10,2))</f>
        <v/>
      </c>
      <c r="J340" s="15">
        <f>IF(F340="","",SUM(F340:I340))</f>
        <v/>
      </c>
      <c r="K340" s="15">
        <f>IF(F340="","",IF(OR(E340="Sales, fees and commissions",E340="Other business income"),F340,0))</f>
        <v/>
      </c>
    </row>
    <row r="341">
      <c r="A341" s="12" t="n"/>
      <c r="B341" s="13" t="n"/>
      <c r="C341" s="13" t="n"/>
      <c r="D341" s="13" t="n"/>
      <c r="E341" s="13" t="n"/>
      <c r="F341" s="14" t="n"/>
      <c r="G341" s="15">
        <f>IF(OR(F341="",Setup!$B$7&lt;&gt;"Yes"),"",ROUND(F341*Setup!$B$9,2))</f>
        <v/>
      </c>
      <c r="H341" s="15">
        <f>IF(OR(F341="",Setup!$B$7&lt;&gt;"Yes",Setup!$B$11&lt;&gt;"QST"),"",ROUND(F341*Setup!$B$10,2))</f>
        <v/>
      </c>
      <c r="I341" s="15">
        <f>IF(OR(F341="",Setup!$B$11&lt;&gt;"PST"),"",ROUND(F341*Setup!$B$10,2))</f>
        <v/>
      </c>
      <c r="J341" s="15">
        <f>IF(F341="","",SUM(F341:I341))</f>
        <v/>
      </c>
      <c r="K341" s="15">
        <f>IF(F341="","",IF(OR(E341="Sales, fees and commissions",E341="Other business income"),F341,0))</f>
        <v/>
      </c>
    </row>
    <row r="342">
      <c r="A342" s="12" t="n"/>
      <c r="B342" s="13" t="n"/>
      <c r="C342" s="13" t="n"/>
      <c r="D342" s="13" t="n"/>
      <c r="E342" s="13" t="n"/>
      <c r="F342" s="14" t="n"/>
      <c r="G342" s="15">
        <f>IF(OR(F342="",Setup!$B$7&lt;&gt;"Yes"),"",ROUND(F342*Setup!$B$9,2))</f>
        <v/>
      </c>
      <c r="H342" s="15">
        <f>IF(OR(F342="",Setup!$B$7&lt;&gt;"Yes",Setup!$B$11&lt;&gt;"QST"),"",ROUND(F342*Setup!$B$10,2))</f>
        <v/>
      </c>
      <c r="I342" s="15">
        <f>IF(OR(F342="",Setup!$B$11&lt;&gt;"PST"),"",ROUND(F342*Setup!$B$10,2))</f>
        <v/>
      </c>
      <c r="J342" s="15">
        <f>IF(F342="","",SUM(F342:I342))</f>
        <v/>
      </c>
      <c r="K342" s="15">
        <f>IF(F342="","",IF(OR(E342="Sales, fees and commissions",E342="Other business income"),F342,0))</f>
        <v/>
      </c>
    </row>
    <row r="343">
      <c r="A343" s="12" t="n"/>
      <c r="B343" s="13" t="n"/>
      <c r="C343" s="13" t="n"/>
      <c r="D343" s="13" t="n"/>
      <c r="E343" s="13" t="n"/>
      <c r="F343" s="14" t="n"/>
      <c r="G343" s="15">
        <f>IF(OR(F343="",Setup!$B$7&lt;&gt;"Yes"),"",ROUND(F343*Setup!$B$9,2))</f>
        <v/>
      </c>
      <c r="H343" s="15">
        <f>IF(OR(F343="",Setup!$B$7&lt;&gt;"Yes",Setup!$B$11&lt;&gt;"QST"),"",ROUND(F343*Setup!$B$10,2))</f>
        <v/>
      </c>
      <c r="I343" s="15">
        <f>IF(OR(F343="",Setup!$B$11&lt;&gt;"PST"),"",ROUND(F343*Setup!$B$10,2))</f>
        <v/>
      </c>
      <c r="J343" s="15">
        <f>IF(F343="","",SUM(F343:I343))</f>
        <v/>
      </c>
      <c r="K343" s="15">
        <f>IF(F343="","",IF(OR(E343="Sales, fees and commissions",E343="Other business income"),F343,0))</f>
        <v/>
      </c>
    </row>
    <row r="344">
      <c r="A344" s="12" t="n"/>
      <c r="B344" s="13" t="n"/>
      <c r="C344" s="13" t="n"/>
      <c r="D344" s="13" t="n"/>
      <c r="E344" s="13" t="n"/>
      <c r="F344" s="14" t="n"/>
      <c r="G344" s="15">
        <f>IF(OR(F344="",Setup!$B$7&lt;&gt;"Yes"),"",ROUND(F344*Setup!$B$9,2))</f>
        <v/>
      </c>
      <c r="H344" s="15">
        <f>IF(OR(F344="",Setup!$B$7&lt;&gt;"Yes",Setup!$B$11&lt;&gt;"QST"),"",ROUND(F344*Setup!$B$10,2))</f>
        <v/>
      </c>
      <c r="I344" s="15">
        <f>IF(OR(F344="",Setup!$B$11&lt;&gt;"PST"),"",ROUND(F344*Setup!$B$10,2))</f>
        <v/>
      </c>
      <c r="J344" s="15">
        <f>IF(F344="","",SUM(F344:I344))</f>
        <v/>
      </c>
      <c r="K344" s="15">
        <f>IF(F344="","",IF(OR(E344="Sales, fees and commissions",E344="Other business income"),F344,0))</f>
        <v/>
      </c>
    </row>
    <row r="345">
      <c r="A345" s="12" t="n"/>
      <c r="B345" s="13" t="n"/>
      <c r="C345" s="13" t="n"/>
      <c r="D345" s="13" t="n"/>
      <c r="E345" s="13" t="n"/>
      <c r="F345" s="14" t="n"/>
      <c r="G345" s="15">
        <f>IF(OR(F345="",Setup!$B$7&lt;&gt;"Yes"),"",ROUND(F345*Setup!$B$9,2))</f>
        <v/>
      </c>
      <c r="H345" s="15">
        <f>IF(OR(F345="",Setup!$B$7&lt;&gt;"Yes",Setup!$B$11&lt;&gt;"QST"),"",ROUND(F345*Setup!$B$10,2))</f>
        <v/>
      </c>
      <c r="I345" s="15">
        <f>IF(OR(F345="",Setup!$B$11&lt;&gt;"PST"),"",ROUND(F345*Setup!$B$10,2))</f>
        <v/>
      </c>
      <c r="J345" s="15">
        <f>IF(F345="","",SUM(F345:I345))</f>
        <v/>
      </c>
      <c r="K345" s="15">
        <f>IF(F345="","",IF(OR(E345="Sales, fees and commissions",E345="Other business income"),F345,0))</f>
        <v/>
      </c>
    </row>
    <row r="346">
      <c r="A346" s="12" t="n"/>
      <c r="B346" s="13" t="n"/>
      <c r="C346" s="13" t="n"/>
      <c r="D346" s="13" t="n"/>
      <c r="E346" s="13" t="n"/>
      <c r="F346" s="14" t="n"/>
      <c r="G346" s="15">
        <f>IF(OR(F346="",Setup!$B$7&lt;&gt;"Yes"),"",ROUND(F346*Setup!$B$9,2))</f>
        <v/>
      </c>
      <c r="H346" s="15">
        <f>IF(OR(F346="",Setup!$B$7&lt;&gt;"Yes",Setup!$B$11&lt;&gt;"QST"),"",ROUND(F346*Setup!$B$10,2))</f>
        <v/>
      </c>
      <c r="I346" s="15">
        <f>IF(OR(F346="",Setup!$B$11&lt;&gt;"PST"),"",ROUND(F346*Setup!$B$10,2))</f>
        <v/>
      </c>
      <c r="J346" s="15">
        <f>IF(F346="","",SUM(F346:I346))</f>
        <v/>
      </c>
      <c r="K346" s="15">
        <f>IF(F346="","",IF(OR(E346="Sales, fees and commissions",E346="Other business income"),F346,0))</f>
        <v/>
      </c>
    </row>
    <row r="347">
      <c r="A347" s="12" t="n"/>
      <c r="B347" s="13" t="n"/>
      <c r="C347" s="13" t="n"/>
      <c r="D347" s="13" t="n"/>
      <c r="E347" s="13" t="n"/>
      <c r="F347" s="14" t="n"/>
      <c r="G347" s="15">
        <f>IF(OR(F347="",Setup!$B$7&lt;&gt;"Yes"),"",ROUND(F347*Setup!$B$9,2))</f>
        <v/>
      </c>
      <c r="H347" s="15">
        <f>IF(OR(F347="",Setup!$B$7&lt;&gt;"Yes",Setup!$B$11&lt;&gt;"QST"),"",ROUND(F347*Setup!$B$10,2))</f>
        <v/>
      </c>
      <c r="I347" s="15">
        <f>IF(OR(F347="",Setup!$B$11&lt;&gt;"PST"),"",ROUND(F347*Setup!$B$10,2))</f>
        <v/>
      </c>
      <c r="J347" s="15">
        <f>IF(F347="","",SUM(F347:I347))</f>
        <v/>
      </c>
      <c r="K347" s="15">
        <f>IF(F347="","",IF(OR(E347="Sales, fees and commissions",E347="Other business income"),F347,0))</f>
        <v/>
      </c>
    </row>
    <row r="348">
      <c r="A348" s="12" t="n"/>
      <c r="B348" s="13" t="n"/>
      <c r="C348" s="13" t="n"/>
      <c r="D348" s="13" t="n"/>
      <c r="E348" s="13" t="n"/>
      <c r="F348" s="14" t="n"/>
      <c r="G348" s="15">
        <f>IF(OR(F348="",Setup!$B$7&lt;&gt;"Yes"),"",ROUND(F348*Setup!$B$9,2))</f>
        <v/>
      </c>
      <c r="H348" s="15">
        <f>IF(OR(F348="",Setup!$B$7&lt;&gt;"Yes",Setup!$B$11&lt;&gt;"QST"),"",ROUND(F348*Setup!$B$10,2))</f>
        <v/>
      </c>
      <c r="I348" s="15">
        <f>IF(OR(F348="",Setup!$B$11&lt;&gt;"PST"),"",ROUND(F348*Setup!$B$10,2))</f>
        <v/>
      </c>
      <c r="J348" s="15">
        <f>IF(F348="","",SUM(F348:I348))</f>
        <v/>
      </c>
      <c r="K348" s="15">
        <f>IF(F348="","",IF(OR(E348="Sales, fees and commissions",E348="Other business income"),F348,0))</f>
        <v/>
      </c>
    </row>
    <row r="349">
      <c r="A349" s="12" t="n"/>
      <c r="B349" s="13" t="n"/>
      <c r="C349" s="13" t="n"/>
      <c r="D349" s="13" t="n"/>
      <c r="E349" s="13" t="n"/>
      <c r="F349" s="14" t="n"/>
      <c r="G349" s="15">
        <f>IF(OR(F349="",Setup!$B$7&lt;&gt;"Yes"),"",ROUND(F349*Setup!$B$9,2))</f>
        <v/>
      </c>
      <c r="H349" s="15">
        <f>IF(OR(F349="",Setup!$B$7&lt;&gt;"Yes",Setup!$B$11&lt;&gt;"QST"),"",ROUND(F349*Setup!$B$10,2))</f>
        <v/>
      </c>
      <c r="I349" s="15">
        <f>IF(OR(F349="",Setup!$B$11&lt;&gt;"PST"),"",ROUND(F349*Setup!$B$10,2))</f>
        <v/>
      </c>
      <c r="J349" s="15">
        <f>IF(F349="","",SUM(F349:I349))</f>
        <v/>
      </c>
      <c r="K349" s="15">
        <f>IF(F349="","",IF(OR(E349="Sales, fees and commissions",E349="Other business income"),F349,0))</f>
        <v/>
      </c>
    </row>
    <row r="350">
      <c r="A350" s="12" t="n"/>
      <c r="B350" s="13" t="n"/>
      <c r="C350" s="13" t="n"/>
      <c r="D350" s="13" t="n"/>
      <c r="E350" s="13" t="n"/>
      <c r="F350" s="14" t="n"/>
      <c r="G350" s="15">
        <f>IF(OR(F350="",Setup!$B$7&lt;&gt;"Yes"),"",ROUND(F350*Setup!$B$9,2))</f>
        <v/>
      </c>
      <c r="H350" s="15">
        <f>IF(OR(F350="",Setup!$B$7&lt;&gt;"Yes",Setup!$B$11&lt;&gt;"QST"),"",ROUND(F350*Setup!$B$10,2))</f>
        <v/>
      </c>
      <c r="I350" s="15">
        <f>IF(OR(F350="",Setup!$B$11&lt;&gt;"PST"),"",ROUND(F350*Setup!$B$10,2))</f>
        <v/>
      </c>
      <c r="J350" s="15">
        <f>IF(F350="","",SUM(F350:I350))</f>
        <v/>
      </c>
      <c r="K350" s="15">
        <f>IF(F350="","",IF(OR(E350="Sales, fees and commissions",E350="Other business income"),F350,0))</f>
        <v/>
      </c>
    </row>
    <row r="351">
      <c r="A351" s="12" t="n"/>
      <c r="B351" s="13" t="n"/>
      <c r="C351" s="13" t="n"/>
      <c r="D351" s="13" t="n"/>
      <c r="E351" s="13" t="n"/>
      <c r="F351" s="14" t="n"/>
      <c r="G351" s="15">
        <f>IF(OR(F351="",Setup!$B$7&lt;&gt;"Yes"),"",ROUND(F351*Setup!$B$9,2))</f>
        <v/>
      </c>
      <c r="H351" s="15">
        <f>IF(OR(F351="",Setup!$B$7&lt;&gt;"Yes",Setup!$B$11&lt;&gt;"QST"),"",ROUND(F351*Setup!$B$10,2))</f>
        <v/>
      </c>
      <c r="I351" s="15">
        <f>IF(OR(F351="",Setup!$B$11&lt;&gt;"PST"),"",ROUND(F351*Setup!$B$10,2))</f>
        <v/>
      </c>
      <c r="J351" s="15">
        <f>IF(F351="","",SUM(F351:I351))</f>
        <v/>
      </c>
      <c r="K351" s="15">
        <f>IF(F351="","",IF(OR(E351="Sales, fees and commissions",E351="Other business income"),F351,0))</f>
        <v/>
      </c>
    </row>
    <row r="352">
      <c r="A352" s="12" t="n"/>
      <c r="B352" s="13" t="n"/>
      <c r="C352" s="13" t="n"/>
      <c r="D352" s="13" t="n"/>
      <c r="E352" s="13" t="n"/>
      <c r="F352" s="14" t="n"/>
      <c r="G352" s="15">
        <f>IF(OR(F352="",Setup!$B$7&lt;&gt;"Yes"),"",ROUND(F352*Setup!$B$9,2))</f>
        <v/>
      </c>
      <c r="H352" s="15">
        <f>IF(OR(F352="",Setup!$B$7&lt;&gt;"Yes",Setup!$B$11&lt;&gt;"QST"),"",ROUND(F352*Setup!$B$10,2))</f>
        <v/>
      </c>
      <c r="I352" s="15">
        <f>IF(OR(F352="",Setup!$B$11&lt;&gt;"PST"),"",ROUND(F352*Setup!$B$10,2))</f>
        <v/>
      </c>
      <c r="J352" s="15">
        <f>IF(F352="","",SUM(F352:I352))</f>
        <v/>
      </c>
      <c r="K352" s="15">
        <f>IF(F352="","",IF(OR(E352="Sales, fees and commissions",E352="Other business income"),F352,0))</f>
        <v/>
      </c>
    </row>
    <row r="353">
      <c r="A353" s="12" t="n"/>
      <c r="B353" s="13" t="n"/>
      <c r="C353" s="13" t="n"/>
      <c r="D353" s="13" t="n"/>
      <c r="E353" s="13" t="n"/>
      <c r="F353" s="14" t="n"/>
      <c r="G353" s="15">
        <f>IF(OR(F353="",Setup!$B$7&lt;&gt;"Yes"),"",ROUND(F353*Setup!$B$9,2))</f>
        <v/>
      </c>
      <c r="H353" s="15">
        <f>IF(OR(F353="",Setup!$B$7&lt;&gt;"Yes",Setup!$B$11&lt;&gt;"QST"),"",ROUND(F353*Setup!$B$10,2))</f>
        <v/>
      </c>
      <c r="I353" s="15">
        <f>IF(OR(F353="",Setup!$B$11&lt;&gt;"PST"),"",ROUND(F353*Setup!$B$10,2))</f>
        <v/>
      </c>
      <c r="J353" s="15">
        <f>IF(F353="","",SUM(F353:I353))</f>
        <v/>
      </c>
      <c r="K353" s="15">
        <f>IF(F353="","",IF(OR(E353="Sales, fees and commissions",E353="Other business income"),F353,0))</f>
        <v/>
      </c>
    </row>
    <row r="354">
      <c r="A354" s="12" t="n"/>
      <c r="B354" s="13" t="n"/>
      <c r="C354" s="13" t="n"/>
      <c r="D354" s="13" t="n"/>
      <c r="E354" s="13" t="n"/>
      <c r="F354" s="14" t="n"/>
      <c r="G354" s="15">
        <f>IF(OR(F354="",Setup!$B$7&lt;&gt;"Yes"),"",ROUND(F354*Setup!$B$9,2))</f>
        <v/>
      </c>
      <c r="H354" s="15">
        <f>IF(OR(F354="",Setup!$B$7&lt;&gt;"Yes",Setup!$B$11&lt;&gt;"QST"),"",ROUND(F354*Setup!$B$10,2))</f>
        <v/>
      </c>
      <c r="I354" s="15">
        <f>IF(OR(F354="",Setup!$B$11&lt;&gt;"PST"),"",ROUND(F354*Setup!$B$10,2))</f>
        <v/>
      </c>
      <c r="J354" s="15">
        <f>IF(F354="","",SUM(F354:I354))</f>
        <v/>
      </c>
      <c r="K354" s="15">
        <f>IF(F354="","",IF(OR(E354="Sales, fees and commissions",E354="Other business income"),F354,0))</f>
        <v/>
      </c>
    </row>
    <row r="355">
      <c r="A355" s="12" t="n"/>
      <c r="B355" s="13" t="n"/>
      <c r="C355" s="13" t="n"/>
      <c r="D355" s="13" t="n"/>
      <c r="E355" s="13" t="n"/>
      <c r="F355" s="14" t="n"/>
      <c r="G355" s="15">
        <f>IF(OR(F355="",Setup!$B$7&lt;&gt;"Yes"),"",ROUND(F355*Setup!$B$9,2))</f>
        <v/>
      </c>
      <c r="H355" s="15">
        <f>IF(OR(F355="",Setup!$B$7&lt;&gt;"Yes",Setup!$B$11&lt;&gt;"QST"),"",ROUND(F355*Setup!$B$10,2))</f>
        <v/>
      </c>
      <c r="I355" s="15">
        <f>IF(OR(F355="",Setup!$B$11&lt;&gt;"PST"),"",ROUND(F355*Setup!$B$10,2))</f>
        <v/>
      </c>
      <c r="J355" s="15">
        <f>IF(F355="","",SUM(F355:I355))</f>
        <v/>
      </c>
      <c r="K355" s="15">
        <f>IF(F355="","",IF(OR(E355="Sales, fees and commissions",E355="Other business income"),F355,0))</f>
        <v/>
      </c>
    </row>
    <row r="356">
      <c r="A356" s="12" t="n"/>
      <c r="B356" s="13" t="n"/>
      <c r="C356" s="13" t="n"/>
      <c r="D356" s="13" t="n"/>
      <c r="E356" s="13" t="n"/>
      <c r="F356" s="14" t="n"/>
      <c r="G356" s="15">
        <f>IF(OR(F356="",Setup!$B$7&lt;&gt;"Yes"),"",ROUND(F356*Setup!$B$9,2))</f>
        <v/>
      </c>
      <c r="H356" s="15">
        <f>IF(OR(F356="",Setup!$B$7&lt;&gt;"Yes",Setup!$B$11&lt;&gt;"QST"),"",ROUND(F356*Setup!$B$10,2))</f>
        <v/>
      </c>
      <c r="I356" s="15">
        <f>IF(OR(F356="",Setup!$B$11&lt;&gt;"PST"),"",ROUND(F356*Setup!$B$10,2))</f>
        <v/>
      </c>
      <c r="J356" s="15">
        <f>IF(F356="","",SUM(F356:I356))</f>
        <v/>
      </c>
      <c r="K356" s="15">
        <f>IF(F356="","",IF(OR(E356="Sales, fees and commissions",E356="Other business income"),F356,0))</f>
        <v/>
      </c>
    </row>
    <row r="357">
      <c r="A357" s="12" t="n"/>
      <c r="B357" s="13" t="n"/>
      <c r="C357" s="13" t="n"/>
      <c r="D357" s="13" t="n"/>
      <c r="E357" s="13" t="n"/>
      <c r="F357" s="14" t="n"/>
      <c r="G357" s="15">
        <f>IF(OR(F357="",Setup!$B$7&lt;&gt;"Yes"),"",ROUND(F357*Setup!$B$9,2))</f>
        <v/>
      </c>
      <c r="H357" s="15">
        <f>IF(OR(F357="",Setup!$B$7&lt;&gt;"Yes",Setup!$B$11&lt;&gt;"QST"),"",ROUND(F357*Setup!$B$10,2))</f>
        <v/>
      </c>
      <c r="I357" s="15">
        <f>IF(OR(F357="",Setup!$B$11&lt;&gt;"PST"),"",ROUND(F357*Setup!$B$10,2))</f>
        <v/>
      </c>
      <c r="J357" s="15">
        <f>IF(F357="","",SUM(F357:I357))</f>
        <v/>
      </c>
      <c r="K357" s="15">
        <f>IF(F357="","",IF(OR(E357="Sales, fees and commissions",E357="Other business income"),F357,0))</f>
        <v/>
      </c>
    </row>
    <row r="358">
      <c r="A358" s="12" t="n"/>
      <c r="B358" s="13" t="n"/>
      <c r="C358" s="13" t="n"/>
      <c r="D358" s="13" t="n"/>
      <c r="E358" s="13" t="n"/>
      <c r="F358" s="14" t="n"/>
      <c r="G358" s="15">
        <f>IF(OR(F358="",Setup!$B$7&lt;&gt;"Yes"),"",ROUND(F358*Setup!$B$9,2))</f>
        <v/>
      </c>
      <c r="H358" s="15">
        <f>IF(OR(F358="",Setup!$B$7&lt;&gt;"Yes",Setup!$B$11&lt;&gt;"QST"),"",ROUND(F358*Setup!$B$10,2))</f>
        <v/>
      </c>
      <c r="I358" s="15">
        <f>IF(OR(F358="",Setup!$B$11&lt;&gt;"PST"),"",ROUND(F358*Setup!$B$10,2))</f>
        <v/>
      </c>
      <c r="J358" s="15">
        <f>IF(F358="","",SUM(F358:I358))</f>
        <v/>
      </c>
      <c r="K358" s="15">
        <f>IF(F358="","",IF(OR(E358="Sales, fees and commissions",E358="Other business income"),F358,0))</f>
        <v/>
      </c>
    </row>
    <row r="359">
      <c r="A359" s="12" t="n"/>
      <c r="B359" s="13" t="n"/>
      <c r="C359" s="13" t="n"/>
      <c r="D359" s="13" t="n"/>
      <c r="E359" s="13" t="n"/>
      <c r="F359" s="14" t="n"/>
      <c r="G359" s="15">
        <f>IF(OR(F359="",Setup!$B$7&lt;&gt;"Yes"),"",ROUND(F359*Setup!$B$9,2))</f>
        <v/>
      </c>
      <c r="H359" s="15">
        <f>IF(OR(F359="",Setup!$B$7&lt;&gt;"Yes",Setup!$B$11&lt;&gt;"QST"),"",ROUND(F359*Setup!$B$10,2))</f>
        <v/>
      </c>
      <c r="I359" s="15">
        <f>IF(OR(F359="",Setup!$B$11&lt;&gt;"PST"),"",ROUND(F359*Setup!$B$10,2))</f>
        <v/>
      </c>
      <c r="J359" s="15">
        <f>IF(F359="","",SUM(F359:I359))</f>
        <v/>
      </c>
      <c r="K359" s="15">
        <f>IF(F359="","",IF(OR(E359="Sales, fees and commissions",E359="Other business income"),F359,0))</f>
        <v/>
      </c>
    </row>
    <row r="360">
      <c r="A360" s="12" t="n"/>
      <c r="B360" s="13" t="n"/>
      <c r="C360" s="13" t="n"/>
      <c r="D360" s="13" t="n"/>
      <c r="E360" s="13" t="n"/>
      <c r="F360" s="14" t="n"/>
      <c r="G360" s="15">
        <f>IF(OR(F360="",Setup!$B$7&lt;&gt;"Yes"),"",ROUND(F360*Setup!$B$9,2))</f>
        <v/>
      </c>
      <c r="H360" s="15">
        <f>IF(OR(F360="",Setup!$B$7&lt;&gt;"Yes",Setup!$B$11&lt;&gt;"QST"),"",ROUND(F360*Setup!$B$10,2))</f>
        <v/>
      </c>
      <c r="I360" s="15">
        <f>IF(OR(F360="",Setup!$B$11&lt;&gt;"PST"),"",ROUND(F360*Setup!$B$10,2))</f>
        <v/>
      </c>
      <c r="J360" s="15">
        <f>IF(F360="","",SUM(F360:I360))</f>
        <v/>
      </c>
      <c r="K360" s="15">
        <f>IF(F360="","",IF(OR(E360="Sales, fees and commissions",E360="Other business income"),F360,0))</f>
        <v/>
      </c>
    </row>
    <row r="361">
      <c r="A361" s="12" t="n"/>
      <c r="B361" s="13" t="n"/>
      <c r="C361" s="13" t="n"/>
      <c r="D361" s="13" t="n"/>
      <c r="E361" s="13" t="n"/>
      <c r="F361" s="14" t="n"/>
      <c r="G361" s="15">
        <f>IF(OR(F361="",Setup!$B$7&lt;&gt;"Yes"),"",ROUND(F361*Setup!$B$9,2))</f>
        <v/>
      </c>
      <c r="H361" s="15">
        <f>IF(OR(F361="",Setup!$B$7&lt;&gt;"Yes",Setup!$B$11&lt;&gt;"QST"),"",ROUND(F361*Setup!$B$10,2))</f>
        <v/>
      </c>
      <c r="I361" s="15">
        <f>IF(OR(F361="",Setup!$B$11&lt;&gt;"PST"),"",ROUND(F361*Setup!$B$10,2))</f>
        <v/>
      </c>
      <c r="J361" s="15">
        <f>IF(F361="","",SUM(F361:I361))</f>
        <v/>
      </c>
      <c r="K361" s="15">
        <f>IF(F361="","",IF(OR(E361="Sales, fees and commissions",E361="Other business income"),F361,0))</f>
        <v/>
      </c>
    </row>
    <row r="362">
      <c r="A362" s="12" t="n"/>
      <c r="B362" s="13" t="n"/>
      <c r="C362" s="13" t="n"/>
      <c r="D362" s="13" t="n"/>
      <c r="E362" s="13" t="n"/>
      <c r="F362" s="14" t="n"/>
      <c r="G362" s="15">
        <f>IF(OR(F362="",Setup!$B$7&lt;&gt;"Yes"),"",ROUND(F362*Setup!$B$9,2))</f>
        <v/>
      </c>
      <c r="H362" s="15">
        <f>IF(OR(F362="",Setup!$B$7&lt;&gt;"Yes",Setup!$B$11&lt;&gt;"QST"),"",ROUND(F362*Setup!$B$10,2))</f>
        <v/>
      </c>
      <c r="I362" s="15">
        <f>IF(OR(F362="",Setup!$B$11&lt;&gt;"PST"),"",ROUND(F362*Setup!$B$10,2))</f>
        <v/>
      </c>
      <c r="J362" s="15">
        <f>IF(F362="","",SUM(F362:I362))</f>
        <v/>
      </c>
      <c r="K362" s="15">
        <f>IF(F362="","",IF(OR(E362="Sales, fees and commissions",E362="Other business income"),F362,0))</f>
        <v/>
      </c>
    </row>
    <row r="363">
      <c r="A363" s="12" t="n"/>
      <c r="B363" s="13" t="n"/>
      <c r="C363" s="13" t="n"/>
      <c r="D363" s="13" t="n"/>
      <c r="E363" s="13" t="n"/>
      <c r="F363" s="14" t="n"/>
      <c r="G363" s="15">
        <f>IF(OR(F363="",Setup!$B$7&lt;&gt;"Yes"),"",ROUND(F363*Setup!$B$9,2))</f>
        <v/>
      </c>
      <c r="H363" s="15">
        <f>IF(OR(F363="",Setup!$B$7&lt;&gt;"Yes",Setup!$B$11&lt;&gt;"QST"),"",ROUND(F363*Setup!$B$10,2))</f>
        <v/>
      </c>
      <c r="I363" s="15">
        <f>IF(OR(F363="",Setup!$B$11&lt;&gt;"PST"),"",ROUND(F363*Setup!$B$10,2))</f>
        <v/>
      </c>
      <c r="J363" s="15">
        <f>IF(F363="","",SUM(F363:I363))</f>
        <v/>
      </c>
      <c r="K363" s="15">
        <f>IF(F363="","",IF(OR(E363="Sales, fees and commissions",E363="Other business income"),F363,0))</f>
        <v/>
      </c>
    </row>
    <row r="364">
      <c r="A364" s="12" t="n"/>
      <c r="B364" s="13" t="n"/>
      <c r="C364" s="13" t="n"/>
      <c r="D364" s="13" t="n"/>
      <c r="E364" s="13" t="n"/>
      <c r="F364" s="14" t="n"/>
      <c r="G364" s="15">
        <f>IF(OR(F364="",Setup!$B$7&lt;&gt;"Yes"),"",ROUND(F364*Setup!$B$9,2))</f>
        <v/>
      </c>
      <c r="H364" s="15">
        <f>IF(OR(F364="",Setup!$B$7&lt;&gt;"Yes",Setup!$B$11&lt;&gt;"QST"),"",ROUND(F364*Setup!$B$10,2))</f>
        <v/>
      </c>
      <c r="I364" s="15">
        <f>IF(OR(F364="",Setup!$B$11&lt;&gt;"PST"),"",ROUND(F364*Setup!$B$10,2))</f>
        <v/>
      </c>
      <c r="J364" s="15">
        <f>IF(F364="","",SUM(F364:I364))</f>
        <v/>
      </c>
      <c r="K364" s="15">
        <f>IF(F364="","",IF(OR(E364="Sales, fees and commissions",E364="Other business income"),F364,0))</f>
        <v/>
      </c>
    </row>
    <row r="365">
      <c r="A365" s="12" t="n"/>
      <c r="B365" s="13" t="n"/>
      <c r="C365" s="13" t="n"/>
      <c r="D365" s="13" t="n"/>
      <c r="E365" s="13" t="n"/>
      <c r="F365" s="14" t="n"/>
      <c r="G365" s="15">
        <f>IF(OR(F365="",Setup!$B$7&lt;&gt;"Yes"),"",ROUND(F365*Setup!$B$9,2))</f>
        <v/>
      </c>
      <c r="H365" s="15">
        <f>IF(OR(F365="",Setup!$B$7&lt;&gt;"Yes",Setup!$B$11&lt;&gt;"QST"),"",ROUND(F365*Setup!$B$10,2))</f>
        <v/>
      </c>
      <c r="I365" s="15">
        <f>IF(OR(F365="",Setup!$B$11&lt;&gt;"PST"),"",ROUND(F365*Setup!$B$10,2))</f>
        <v/>
      </c>
      <c r="J365" s="15">
        <f>IF(F365="","",SUM(F365:I365))</f>
        <v/>
      </c>
      <c r="K365" s="15">
        <f>IF(F365="","",IF(OR(E365="Sales, fees and commissions",E365="Other business income"),F365,0))</f>
        <v/>
      </c>
    </row>
    <row r="366">
      <c r="A366" s="12" t="n"/>
      <c r="B366" s="13" t="n"/>
      <c r="C366" s="13" t="n"/>
      <c r="D366" s="13" t="n"/>
      <c r="E366" s="13" t="n"/>
      <c r="F366" s="14" t="n"/>
      <c r="G366" s="15">
        <f>IF(OR(F366="",Setup!$B$7&lt;&gt;"Yes"),"",ROUND(F366*Setup!$B$9,2))</f>
        <v/>
      </c>
      <c r="H366" s="15">
        <f>IF(OR(F366="",Setup!$B$7&lt;&gt;"Yes",Setup!$B$11&lt;&gt;"QST"),"",ROUND(F366*Setup!$B$10,2))</f>
        <v/>
      </c>
      <c r="I366" s="15">
        <f>IF(OR(F366="",Setup!$B$11&lt;&gt;"PST"),"",ROUND(F366*Setup!$B$10,2))</f>
        <v/>
      </c>
      <c r="J366" s="15">
        <f>IF(F366="","",SUM(F366:I366))</f>
        <v/>
      </c>
      <c r="K366" s="15">
        <f>IF(F366="","",IF(OR(E366="Sales, fees and commissions",E366="Other business income"),F366,0))</f>
        <v/>
      </c>
    </row>
    <row r="367">
      <c r="A367" s="12" t="n"/>
      <c r="B367" s="13" t="n"/>
      <c r="C367" s="13" t="n"/>
      <c r="D367" s="13" t="n"/>
      <c r="E367" s="13" t="n"/>
      <c r="F367" s="14" t="n"/>
      <c r="G367" s="15">
        <f>IF(OR(F367="",Setup!$B$7&lt;&gt;"Yes"),"",ROUND(F367*Setup!$B$9,2))</f>
        <v/>
      </c>
      <c r="H367" s="15">
        <f>IF(OR(F367="",Setup!$B$7&lt;&gt;"Yes",Setup!$B$11&lt;&gt;"QST"),"",ROUND(F367*Setup!$B$10,2))</f>
        <v/>
      </c>
      <c r="I367" s="15">
        <f>IF(OR(F367="",Setup!$B$11&lt;&gt;"PST"),"",ROUND(F367*Setup!$B$10,2))</f>
        <v/>
      </c>
      <c r="J367" s="15">
        <f>IF(F367="","",SUM(F367:I367))</f>
        <v/>
      </c>
      <c r="K367" s="15">
        <f>IF(F367="","",IF(OR(E367="Sales, fees and commissions",E367="Other business income"),F367,0))</f>
        <v/>
      </c>
    </row>
    <row r="368">
      <c r="A368" s="12" t="n"/>
      <c r="B368" s="13" t="n"/>
      <c r="C368" s="13" t="n"/>
      <c r="D368" s="13" t="n"/>
      <c r="E368" s="13" t="n"/>
      <c r="F368" s="14" t="n"/>
      <c r="G368" s="15">
        <f>IF(OR(F368="",Setup!$B$7&lt;&gt;"Yes"),"",ROUND(F368*Setup!$B$9,2))</f>
        <v/>
      </c>
      <c r="H368" s="15">
        <f>IF(OR(F368="",Setup!$B$7&lt;&gt;"Yes",Setup!$B$11&lt;&gt;"QST"),"",ROUND(F368*Setup!$B$10,2))</f>
        <v/>
      </c>
      <c r="I368" s="15">
        <f>IF(OR(F368="",Setup!$B$11&lt;&gt;"PST"),"",ROUND(F368*Setup!$B$10,2))</f>
        <v/>
      </c>
      <c r="J368" s="15">
        <f>IF(F368="","",SUM(F368:I368))</f>
        <v/>
      </c>
      <c r="K368" s="15">
        <f>IF(F368="","",IF(OR(E368="Sales, fees and commissions",E368="Other business income"),F368,0))</f>
        <v/>
      </c>
    </row>
    <row r="369">
      <c r="A369" s="12" t="n"/>
      <c r="B369" s="13" t="n"/>
      <c r="C369" s="13" t="n"/>
      <c r="D369" s="13" t="n"/>
      <c r="E369" s="13" t="n"/>
      <c r="F369" s="14" t="n"/>
      <c r="G369" s="15">
        <f>IF(OR(F369="",Setup!$B$7&lt;&gt;"Yes"),"",ROUND(F369*Setup!$B$9,2))</f>
        <v/>
      </c>
      <c r="H369" s="15">
        <f>IF(OR(F369="",Setup!$B$7&lt;&gt;"Yes",Setup!$B$11&lt;&gt;"QST"),"",ROUND(F369*Setup!$B$10,2))</f>
        <v/>
      </c>
      <c r="I369" s="15">
        <f>IF(OR(F369="",Setup!$B$11&lt;&gt;"PST"),"",ROUND(F369*Setup!$B$10,2))</f>
        <v/>
      </c>
      <c r="J369" s="15">
        <f>IF(F369="","",SUM(F369:I369))</f>
        <v/>
      </c>
      <c r="K369" s="15">
        <f>IF(F369="","",IF(OR(E369="Sales, fees and commissions",E369="Other business income"),F369,0))</f>
        <v/>
      </c>
    </row>
    <row r="370">
      <c r="A370" s="12" t="n"/>
      <c r="B370" s="13" t="n"/>
      <c r="C370" s="13" t="n"/>
      <c r="D370" s="13" t="n"/>
      <c r="E370" s="13" t="n"/>
      <c r="F370" s="14" t="n"/>
      <c r="G370" s="15">
        <f>IF(OR(F370="",Setup!$B$7&lt;&gt;"Yes"),"",ROUND(F370*Setup!$B$9,2))</f>
        <v/>
      </c>
      <c r="H370" s="15">
        <f>IF(OR(F370="",Setup!$B$7&lt;&gt;"Yes",Setup!$B$11&lt;&gt;"QST"),"",ROUND(F370*Setup!$B$10,2))</f>
        <v/>
      </c>
      <c r="I370" s="15">
        <f>IF(OR(F370="",Setup!$B$11&lt;&gt;"PST"),"",ROUND(F370*Setup!$B$10,2))</f>
        <v/>
      </c>
      <c r="J370" s="15">
        <f>IF(F370="","",SUM(F370:I370))</f>
        <v/>
      </c>
      <c r="K370" s="15">
        <f>IF(F370="","",IF(OR(E370="Sales, fees and commissions",E370="Other business income"),F370,0))</f>
        <v/>
      </c>
    </row>
    <row r="371">
      <c r="A371" s="12" t="n"/>
      <c r="B371" s="13" t="n"/>
      <c r="C371" s="13" t="n"/>
      <c r="D371" s="13" t="n"/>
      <c r="E371" s="13" t="n"/>
      <c r="F371" s="14" t="n"/>
      <c r="G371" s="15">
        <f>IF(OR(F371="",Setup!$B$7&lt;&gt;"Yes"),"",ROUND(F371*Setup!$B$9,2))</f>
        <v/>
      </c>
      <c r="H371" s="15">
        <f>IF(OR(F371="",Setup!$B$7&lt;&gt;"Yes",Setup!$B$11&lt;&gt;"QST"),"",ROUND(F371*Setup!$B$10,2))</f>
        <v/>
      </c>
      <c r="I371" s="15">
        <f>IF(OR(F371="",Setup!$B$11&lt;&gt;"PST"),"",ROUND(F371*Setup!$B$10,2))</f>
        <v/>
      </c>
      <c r="J371" s="15">
        <f>IF(F371="","",SUM(F371:I371))</f>
        <v/>
      </c>
      <c r="K371" s="15">
        <f>IF(F371="","",IF(OR(E371="Sales, fees and commissions",E371="Other business income"),F371,0))</f>
        <v/>
      </c>
    </row>
    <row r="372">
      <c r="A372" s="12" t="n"/>
      <c r="B372" s="13" t="n"/>
      <c r="C372" s="13" t="n"/>
      <c r="D372" s="13" t="n"/>
      <c r="E372" s="13" t="n"/>
      <c r="F372" s="14" t="n"/>
      <c r="G372" s="15">
        <f>IF(OR(F372="",Setup!$B$7&lt;&gt;"Yes"),"",ROUND(F372*Setup!$B$9,2))</f>
        <v/>
      </c>
      <c r="H372" s="15">
        <f>IF(OR(F372="",Setup!$B$7&lt;&gt;"Yes",Setup!$B$11&lt;&gt;"QST"),"",ROUND(F372*Setup!$B$10,2))</f>
        <v/>
      </c>
      <c r="I372" s="15">
        <f>IF(OR(F372="",Setup!$B$11&lt;&gt;"PST"),"",ROUND(F372*Setup!$B$10,2))</f>
        <v/>
      </c>
      <c r="J372" s="15">
        <f>IF(F372="","",SUM(F372:I372))</f>
        <v/>
      </c>
      <c r="K372" s="15">
        <f>IF(F372="","",IF(OR(E372="Sales, fees and commissions",E372="Other business income"),F372,0))</f>
        <v/>
      </c>
    </row>
    <row r="373">
      <c r="A373" s="12" t="n"/>
      <c r="B373" s="13" t="n"/>
      <c r="C373" s="13" t="n"/>
      <c r="D373" s="13" t="n"/>
      <c r="E373" s="13" t="n"/>
      <c r="F373" s="14" t="n"/>
      <c r="G373" s="15">
        <f>IF(OR(F373="",Setup!$B$7&lt;&gt;"Yes"),"",ROUND(F373*Setup!$B$9,2))</f>
        <v/>
      </c>
      <c r="H373" s="15">
        <f>IF(OR(F373="",Setup!$B$7&lt;&gt;"Yes",Setup!$B$11&lt;&gt;"QST"),"",ROUND(F373*Setup!$B$10,2))</f>
        <v/>
      </c>
      <c r="I373" s="15">
        <f>IF(OR(F373="",Setup!$B$11&lt;&gt;"PST"),"",ROUND(F373*Setup!$B$10,2))</f>
        <v/>
      </c>
      <c r="J373" s="15">
        <f>IF(F373="","",SUM(F373:I373))</f>
        <v/>
      </c>
      <c r="K373" s="15">
        <f>IF(F373="","",IF(OR(E373="Sales, fees and commissions",E373="Other business income"),F373,0))</f>
        <v/>
      </c>
    </row>
    <row r="374">
      <c r="A374" s="12" t="n"/>
      <c r="B374" s="13" t="n"/>
      <c r="C374" s="13" t="n"/>
      <c r="D374" s="13" t="n"/>
      <c r="E374" s="13" t="n"/>
      <c r="F374" s="14" t="n"/>
      <c r="G374" s="15">
        <f>IF(OR(F374="",Setup!$B$7&lt;&gt;"Yes"),"",ROUND(F374*Setup!$B$9,2))</f>
        <v/>
      </c>
      <c r="H374" s="15">
        <f>IF(OR(F374="",Setup!$B$7&lt;&gt;"Yes",Setup!$B$11&lt;&gt;"QST"),"",ROUND(F374*Setup!$B$10,2))</f>
        <v/>
      </c>
      <c r="I374" s="15">
        <f>IF(OR(F374="",Setup!$B$11&lt;&gt;"PST"),"",ROUND(F374*Setup!$B$10,2))</f>
        <v/>
      </c>
      <c r="J374" s="15">
        <f>IF(F374="","",SUM(F374:I374))</f>
        <v/>
      </c>
      <c r="K374" s="15">
        <f>IF(F374="","",IF(OR(E374="Sales, fees and commissions",E374="Other business income"),F374,0))</f>
        <v/>
      </c>
    </row>
    <row r="375">
      <c r="A375" s="12" t="n"/>
      <c r="B375" s="13" t="n"/>
      <c r="C375" s="13" t="n"/>
      <c r="D375" s="13" t="n"/>
      <c r="E375" s="13" t="n"/>
      <c r="F375" s="14" t="n"/>
      <c r="G375" s="15">
        <f>IF(OR(F375="",Setup!$B$7&lt;&gt;"Yes"),"",ROUND(F375*Setup!$B$9,2))</f>
        <v/>
      </c>
      <c r="H375" s="15">
        <f>IF(OR(F375="",Setup!$B$7&lt;&gt;"Yes",Setup!$B$11&lt;&gt;"QST"),"",ROUND(F375*Setup!$B$10,2))</f>
        <v/>
      </c>
      <c r="I375" s="15">
        <f>IF(OR(F375="",Setup!$B$11&lt;&gt;"PST"),"",ROUND(F375*Setup!$B$10,2))</f>
        <v/>
      </c>
      <c r="J375" s="15">
        <f>IF(F375="","",SUM(F375:I375))</f>
        <v/>
      </c>
      <c r="K375" s="15">
        <f>IF(F375="","",IF(OR(E375="Sales, fees and commissions",E375="Other business income"),F375,0))</f>
        <v/>
      </c>
    </row>
    <row r="376">
      <c r="A376" s="12" t="n"/>
      <c r="B376" s="13" t="n"/>
      <c r="C376" s="13" t="n"/>
      <c r="D376" s="13" t="n"/>
      <c r="E376" s="13" t="n"/>
      <c r="F376" s="14" t="n"/>
      <c r="G376" s="15">
        <f>IF(OR(F376="",Setup!$B$7&lt;&gt;"Yes"),"",ROUND(F376*Setup!$B$9,2))</f>
        <v/>
      </c>
      <c r="H376" s="15">
        <f>IF(OR(F376="",Setup!$B$7&lt;&gt;"Yes",Setup!$B$11&lt;&gt;"QST"),"",ROUND(F376*Setup!$B$10,2))</f>
        <v/>
      </c>
      <c r="I376" s="15">
        <f>IF(OR(F376="",Setup!$B$11&lt;&gt;"PST"),"",ROUND(F376*Setup!$B$10,2))</f>
        <v/>
      </c>
      <c r="J376" s="15">
        <f>IF(F376="","",SUM(F376:I376))</f>
        <v/>
      </c>
      <c r="K376" s="15">
        <f>IF(F376="","",IF(OR(E376="Sales, fees and commissions",E376="Other business income"),F376,0))</f>
        <v/>
      </c>
    </row>
    <row r="377">
      <c r="A377" s="12" t="n"/>
      <c r="B377" s="13" t="n"/>
      <c r="C377" s="13" t="n"/>
      <c r="D377" s="13" t="n"/>
      <c r="E377" s="13" t="n"/>
      <c r="F377" s="14" t="n"/>
      <c r="G377" s="15">
        <f>IF(OR(F377="",Setup!$B$7&lt;&gt;"Yes"),"",ROUND(F377*Setup!$B$9,2))</f>
        <v/>
      </c>
      <c r="H377" s="15">
        <f>IF(OR(F377="",Setup!$B$7&lt;&gt;"Yes",Setup!$B$11&lt;&gt;"QST"),"",ROUND(F377*Setup!$B$10,2))</f>
        <v/>
      </c>
      <c r="I377" s="15">
        <f>IF(OR(F377="",Setup!$B$11&lt;&gt;"PST"),"",ROUND(F377*Setup!$B$10,2))</f>
        <v/>
      </c>
      <c r="J377" s="15">
        <f>IF(F377="","",SUM(F377:I377))</f>
        <v/>
      </c>
      <c r="K377" s="15">
        <f>IF(F377="","",IF(OR(E377="Sales, fees and commissions",E377="Other business income"),F377,0))</f>
        <v/>
      </c>
    </row>
    <row r="378">
      <c r="A378" s="12" t="n"/>
      <c r="B378" s="13" t="n"/>
      <c r="C378" s="13" t="n"/>
      <c r="D378" s="13" t="n"/>
      <c r="E378" s="13" t="n"/>
      <c r="F378" s="14" t="n"/>
      <c r="G378" s="15">
        <f>IF(OR(F378="",Setup!$B$7&lt;&gt;"Yes"),"",ROUND(F378*Setup!$B$9,2))</f>
        <v/>
      </c>
      <c r="H378" s="15">
        <f>IF(OR(F378="",Setup!$B$7&lt;&gt;"Yes",Setup!$B$11&lt;&gt;"QST"),"",ROUND(F378*Setup!$B$10,2))</f>
        <v/>
      </c>
      <c r="I378" s="15">
        <f>IF(OR(F378="",Setup!$B$11&lt;&gt;"PST"),"",ROUND(F378*Setup!$B$10,2))</f>
        <v/>
      </c>
      <c r="J378" s="15">
        <f>IF(F378="","",SUM(F378:I378))</f>
        <v/>
      </c>
      <c r="K378" s="15">
        <f>IF(F378="","",IF(OR(E378="Sales, fees and commissions",E378="Other business income"),F378,0))</f>
        <v/>
      </c>
    </row>
    <row r="379">
      <c r="A379" s="12" t="n"/>
      <c r="B379" s="13" t="n"/>
      <c r="C379" s="13" t="n"/>
      <c r="D379" s="13" t="n"/>
      <c r="E379" s="13" t="n"/>
      <c r="F379" s="14" t="n"/>
      <c r="G379" s="15">
        <f>IF(OR(F379="",Setup!$B$7&lt;&gt;"Yes"),"",ROUND(F379*Setup!$B$9,2))</f>
        <v/>
      </c>
      <c r="H379" s="15">
        <f>IF(OR(F379="",Setup!$B$7&lt;&gt;"Yes",Setup!$B$11&lt;&gt;"QST"),"",ROUND(F379*Setup!$B$10,2))</f>
        <v/>
      </c>
      <c r="I379" s="15">
        <f>IF(OR(F379="",Setup!$B$11&lt;&gt;"PST"),"",ROUND(F379*Setup!$B$10,2))</f>
        <v/>
      </c>
      <c r="J379" s="15">
        <f>IF(F379="","",SUM(F379:I379))</f>
        <v/>
      </c>
      <c r="K379" s="15">
        <f>IF(F379="","",IF(OR(E379="Sales, fees and commissions",E379="Other business income"),F379,0))</f>
        <v/>
      </c>
    </row>
    <row r="380">
      <c r="A380" s="12" t="n"/>
      <c r="B380" s="13" t="n"/>
      <c r="C380" s="13" t="n"/>
      <c r="D380" s="13" t="n"/>
      <c r="E380" s="13" t="n"/>
      <c r="F380" s="14" t="n"/>
      <c r="G380" s="15">
        <f>IF(OR(F380="",Setup!$B$7&lt;&gt;"Yes"),"",ROUND(F380*Setup!$B$9,2))</f>
        <v/>
      </c>
      <c r="H380" s="15">
        <f>IF(OR(F380="",Setup!$B$7&lt;&gt;"Yes",Setup!$B$11&lt;&gt;"QST"),"",ROUND(F380*Setup!$B$10,2))</f>
        <v/>
      </c>
      <c r="I380" s="15">
        <f>IF(OR(F380="",Setup!$B$11&lt;&gt;"PST"),"",ROUND(F380*Setup!$B$10,2))</f>
        <v/>
      </c>
      <c r="J380" s="15">
        <f>IF(F380="","",SUM(F380:I380))</f>
        <v/>
      </c>
      <c r="K380" s="15">
        <f>IF(F380="","",IF(OR(E380="Sales, fees and commissions",E380="Other business income"),F380,0))</f>
        <v/>
      </c>
    </row>
    <row r="381">
      <c r="A381" s="12" t="n"/>
      <c r="B381" s="13" t="n"/>
      <c r="C381" s="13" t="n"/>
      <c r="D381" s="13" t="n"/>
      <c r="E381" s="13" t="n"/>
      <c r="F381" s="14" t="n"/>
      <c r="G381" s="15">
        <f>IF(OR(F381="",Setup!$B$7&lt;&gt;"Yes"),"",ROUND(F381*Setup!$B$9,2))</f>
        <v/>
      </c>
      <c r="H381" s="15">
        <f>IF(OR(F381="",Setup!$B$7&lt;&gt;"Yes",Setup!$B$11&lt;&gt;"QST"),"",ROUND(F381*Setup!$B$10,2))</f>
        <v/>
      </c>
      <c r="I381" s="15">
        <f>IF(OR(F381="",Setup!$B$11&lt;&gt;"PST"),"",ROUND(F381*Setup!$B$10,2))</f>
        <v/>
      </c>
      <c r="J381" s="15">
        <f>IF(F381="","",SUM(F381:I381))</f>
        <v/>
      </c>
      <c r="K381" s="15">
        <f>IF(F381="","",IF(OR(E381="Sales, fees and commissions",E381="Other business income"),F381,0))</f>
        <v/>
      </c>
    </row>
    <row r="382">
      <c r="A382" s="12" t="n"/>
      <c r="B382" s="13" t="n"/>
      <c r="C382" s="13" t="n"/>
      <c r="D382" s="13" t="n"/>
      <c r="E382" s="13" t="n"/>
      <c r="F382" s="14" t="n"/>
      <c r="G382" s="15">
        <f>IF(OR(F382="",Setup!$B$7&lt;&gt;"Yes"),"",ROUND(F382*Setup!$B$9,2))</f>
        <v/>
      </c>
      <c r="H382" s="15">
        <f>IF(OR(F382="",Setup!$B$7&lt;&gt;"Yes",Setup!$B$11&lt;&gt;"QST"),"",ROUND(F382*Setup!$B$10,2))</f>
        <v/>
      </c>
      <c r="I382" s="15">
        <f>IF(OR(F382="",Setup!$B$11&lt;&gt;"PST"),"",ROUND(F382*Setup!$B$10,2))</f>
        <v/>
      </c>
      <c r="J382" s="15">
        <f>IF(F382="","",SUM(F382:I382))</f>
        <v/>
      </c>
      <c r="K382" s="15">
        <f>IF(F382="","",IF(OR(E382="Sales, fees and commissions",E382="Other business income"),F382,0))</f>
        <v/>
      </c>
    </row>
    <row r="383">
      <c r="A383" s="12" t="n"/>
      <c r="B383" s="13" t="n"/>
      <c r="C383" s="13" t="n"/>
      <c r="D383" s="13" t="n"/>
      <c r="E383" s="13" t="n"/>
      <c r="F383" s="14" t="n"/>
      <c r="G383" s="15">
        <f>IF(OR(F383="",Setup!$B$7&lt;&gt;"Yes"),"",ROUND(F383*Setup!$B$9,2))</f>
        <v/>
      </c>
      <c r="H383" s="15">
        <f>IF(OR(F383="",Setup!$B$7&lt;&gt;"Yes",Setup!$B$11&lt;&gt;"QST"),"",ROUND(F383*Setup!$B$10,2))</f>
        <v/>
      </c>
      <c r="I383" s="15">
        <f>IF(OR(F383="",Setup!$B$11&lt;&gt;"PST"),"",ROUND(F383*Setup!$B$10,2))</f>
        <v/>
      </c>
      <c r="J383" s="15">
        <f>IF(F383="","",SUM(F383:I383))</f>
        <v/>
      </c>
      <c r="K383" s="15">
        <f>IF(F383="","",IF(OR(E383="Sales, fees and commissions",E383="Other business income"),F383,0))</f>
        <v/>
      </c>
    </row>
    <row r="384">
      <c r="A384" s="12" t="n"/>
      <c r="B384" s="13" t="n"/>
      <c r="C384" s="13" t="n"/>
      <c r="D384" s="13" t="n"/>
      <c r="E384" s="13" t="n"/>
      <c r="F384" s="14" t="n"/>
      <c r="G384" s="15">
        <f>IF(OR(F384="",Setup!$B$7&lt;&gt;"Yes"),"",ROUND(F384*Setup!$B$9,2))</f>
        <v/>
      </c>
      <c r="H384" s="15">
        <f>IF(OR(F384="",Setup!$B$7&lt;&gt;"Yes",Setup!$B$11&lt;&gt;"QST"),"",ROUND(F384*Setup!$B$10,2))</f>
        <v/>
      </c>
      <c r="I384" s="15">
        <f>IF(OR(F384="",Setup!$B$11&lt;&gt;"PST"),"",ROUND(F384*Setup!$B$10,2))</f>
        <v/>
      </c>
      <c r="J384" s="15">
        <f>IF(F384="","",SUM(F384:I384))</f>
        <v/>
      </c>
      <c r="K384" s="15">
        <f>IF(F384="","",IF(OR(E384="Sales, fees and commissions",E384="Other business income"),F384,0))</f>
        <v/>
      </c>
    </row>
    <row r="385">
      <c r="A385" s="12" t="n"/>
      <c r="B385" s="13" t="n"/>
      <c r="C385" s="13" t="n"/>
      <c r="D385" s="13" t="n"/>
      <c r="E385" s="13" t="n"/>
      <c r="F385" s="14" t="n"/>
      <c r="G385" s="15">
        <f>IF(OR(F385="",Setup!$B$7&lt;&gt;"Yes"),"",ROUND(F385*Setup!$B$9,2))</f>
        <v/>
      </c>
      <c r="H385" s="15">
        <f>IF(OR(F385="",Setup!$B$7&lt;&gt;"Yes",Setup!$B$11&lt;&gt;"QST"),"",ROUND(F385*Setup!$B$10,2))</f>
        <v/>
      </c>
      <c r="I385" s="15">
        <f>IF(OR(F385="",Setup!$B$11&lt;&gt;"PST"),"",ROUND(F385*Setup!$B$10,2))</f>
        <v/>
      </c>
      <c r="J385" s="15">
        <f>IF(F385="","",SUM(F385:I385))</f>
        <v/>
      </c>
      <c r="K385" s="15">
        <f>IF(F385="","",IF(OR(E385="Sales, fees and commissions",E385="Other business income"),F385,0))</f>
        <v/>
      </c>
    </row>
    <row r="386">
      <c r="A386" s="12" t="n"/>
      <c r="B386" s="13" t="n"/>
      <c r="C386" s="13" t="n"/>
      <c r="D386" s="13" t="n"/>
      <c r="E386" s="13" t="n"/>
      <c r="F386" s="14" t="n"/>
      <c r="G386" s="15">
        <f>IF(OR(F386="",Setup!$B$7&lt;&gt;"Yes"),"",ROUND(F386*Setup!$B$9,2))</f>
        <v/>
      </c>
      <c r="H386" s="15">
        <f>IF(OR(F386="",Setup!$B$7&lt;&gt;"Yes",Setup!$B$11&lt;&gt;"QST"),"",ROUND(F386*Setup!$B$10,2))</f>
        <v/>
      </c>
      <c r="I386" s="15">
        <f>IF(OR(F386="",Setup!$B$11&lt;&gt;"PST"),"",ROUND(F386*Setup!$B$10,2))</f>
        <v/>
      </c>
      <c r="J386" s="15">
        <f>IF(F386="","",SUM(F386:I386))</f>
        <v/>
      </c>
      <c r="K386" s="15">
        <f>IF(F386="","",IF(OR(E386="Sales, fees and commissions",E386="Other business income"),F386,0))</f>
        <v/>
      </c>
    </row>
    <row r="387">
      <c r="A387" s="12" t="n"/>
      <c r="B387" s="13" t="n"/>
      <c r="C387" s="13" t="n"/>
      <c r="D387" s="13" t="n"/>
      <c r="E387" s="13" t="n"/>
      <c r="F387" s="14" t="n"/>
      <c r="G387" s="15">
        <f>IF(OR(F387="",Setup!$B$7&lt;&gt;"Yes"),"",ROUND(F387*Setup!$B$9,2))</f>
        <v/>
      </c>
      <c r="H387" s="15">
        <f>IF(OR(F387="",Setup!$B$7&lt;&gt;"Yes",Setup!$B$11&lt;&gt;"QST"),"",ROUND(F387*Setup!$B$10,2))</f>
        <v/>
      </c>
      <c r="I387" s="15">
        <f>IF(OR(F387="",Setup!$B$11&lt;&gt;"PST"),"",ROUND(F387*Setup!$B$10,2))</f>
        <v/>
      </c>
      <c r="J387" s="15">
        <f>IF(F387="","",SUM(F387:I387))</f>
        <v/>
      </c>
      <c r="K387" s="15">
        <f>IF(F387="","",IF(OR(E387="Sales, fees and commissions",E387="Other business income"),F387,0))</f>
        <v/>
      </c>
    </row>
    <row r="388">
      <c r="A388" s="12" t="n"/>
      <c r="B388" s="13" t="n"/>
      <c r="C388" s="13" t="n"/>
      <c r="D388" s="13" t="n"/>
      <c r="E388" s="13" t="n"/>
      <c r="F388" s="14" t="n"/>
      <c r="G388" s="15">
        <f>IF(OR(F388="",Setup!$B$7&lt;&gt;"Yes"),"",ROUND(F388*Setup!$B$9,2))</f>
        <v/>
      </c>
      <c r="H388" s="15">
        <f>IF(OR(F388="",Setup!$B$7&lt;&gt;"Yes",Setup!$B$11&lt;&gt;"QST"),"",ROUND(F388*Setup!$B$10,2))</f>
        <v/>
      </c>
      <c r="I388" s="15">
        <f>IF(OR(F388="",Setup!$B$11&lt;&gt;"PST"),"",ROUND(F388*Setup!$B$10,2))</f>
        <v/>
      </c>
      <c r="J388" s="15">
        <f>IF(F388="","",SUM(F388:I388))</f>
        <v/>
      </c>
      <c r="K388" s="15">
        <f>IF(F388="","",IF(OR(E388="Sales, fees and commissions",E388="Other business income"),F388,0))</f>
        <v/>
      </c>
    </row>
    <row r="389">
      <c r="A389" s="12" t="n"/>
      <c r="B389" s="13" t="n"/>
      <c r="C389" s="13" t="n"/>
      <c r="D389" s="13" t="n"/>
      <c r="E389" s="13" t="n"/>
      <c r="F389" s="14" t="n"/>
      <c r="G389" s="15">
        <f>IF(OR(F389="",Setup!$B$7&lt;&gt;"Yes"),"",ROUND(F389*Setup!$B$9,2))</f>
        <v/>
      </c>
      <c r="H389" s="15">
        <f>IF(OR(F389="",Setup!$B$7&lt;&gt;"Yes",Setup!$B$11&lt;&gt;"QST"),"",ROUND(F389*Setup!$B$10,2))</f>
        <v/>
      </c>
      <c r="I389" s="15">
        <f>IF(OR(F389="",Setup!$B$11&lt;&gt;"PST"),"",ROUND(F389*Setup!$B$10,2))</f>
        <v/>
      </c>
      <c r="J389" s="15">
        <f>IF(F389="","",SUM(F389:I389))</f>
        <v/>
      </c>
      <c r="K389" s="15">
        <f>IF(F389="","",IF(OR(E389="Sales, fees and commissions",E389="Other business income"),F389,0))</f>
        <v/>
      </c>
    </row>
    <row r="390">
      <c r="A390" s="12" t="n"/>
      <c r="B390" s="13" t="n"/>
      <c r="C390" s="13" t="n"/>
      <c r="D390" s="13" t="n"/>
      <c r="E390" s="13" t="n"/>
      <c r="F390" s="14" t="n"/>
      <c r="G390" s="15">
        <f>IF(OR(F390="",Setup!$B$7&lt;&gt;"Yes"),"",ROUND(F390*Setup!$B$9,2))</f>
        <v/>
      </c>
      <c r="H390" s="15">
        <f>IF(OR(F390="",Setup!$B$7&lt;&gt;"Yes",Setup!$B$11&lt;&gt;"QST"),"",ROUND(F390*Setup!$B$10,2))</f>
        <v/>
      </c>
      <c r="I390" s="15">
        <f>IF(OR(F390="",Setup!$B$11&lt;&gt;"PST"),"",ROUND(F390*Setup!$B$10,2))</f>
        <v/>
      </c>
      <c r="J390" s="15">
        <f>IF(F390="","",SUM(F390:I390))</f>
        <v/>
      </c>
      <c r="K390" s="15">
        <f>IF(F390="","",IF(OR(E390="Sales, fees and commissions",E390="Other business income"),F390,0))</f>
        <v/>
      </c>
    </row>
    <row r="391">
      <c r="A391" s="12" t="n"/>
      <c r="B391" s="13" t="n"/>
      <c r="C391" s="13" t="n"/>
      <c r="D391" s="13" t="n"/>
      <c r="E391" s="13" t="n"/>
      <c r="F391" s="14" t="n"/>
      <c r="G391" s="15">
        <f>IF(OR(F391="",Setup!$B$7&lt;&gt;"Yes"),"",ROUND(F391*Setup!$B$9,2))</f>
        <v/>
      </c>
      <c r="H391" s="15">
        <f>IF(OR(F391="",Setup!$B$7&lt;&gt;"Yes",Setup!$B$11&lt;&gt;"QST"),"",ROUND(F391*Setup!$B$10,2))</f>
        <v/>
      </c>
      <c r="I391" s="15">
        <f>IF(OR(F391="",Setup!$B$11&lt;&gt;"PST"),"",ROUND(F391*Setup!$B$10,2))</f>
        <v/>
      </c>
      <c r="J391" s="15">
        <f>IF(F391="","",SUM(F391:I391))</f>
        <v/>
      </c>
      <c r="K391" s="15">
        <f>IF(F391="","",IF(OR(E391="Sales, fees and commissions",E391="Other business income"),F391,0))</f>
        <v/>
      </c>
    </row>
    <row r="392">
      <c r="A392" s="12" t="n"/>
      <c r="B392" s="13" t="n"/>
      <c r="C392" s="13" t="n"/>
      <c r="D392" s="13" t="n"/>
      <c r="E392" s="13" t="n"/>
      <c r="F392" s="14" t="n"/>
      <c r="G392" s="15">
        <f>IF(OR(F392="",Setup!$B$7&lt;&gt;"Yes"),"",ROUND(F392*Setup!$B$9,2))</f>
        <v/>
      </c>
      <c r="H392" s="15">
        <f>IF(OR(F392="",Setup!$B$7&lt;&gt;"Yes",Setup!$B$11&lt;&gt;"QST"),"",ROUND(F392*Setup!$B$10,2))</f>
        <v/>
      </c>
      <c r="I392" s="15">
        <f>IF(OR(F392="",Setup!$B$11&lt;&gt;"PST"),"",ROUND(F392*Setup!$B$10,2))</f>
        <v/>
      </c>
      <c r="J392" s="15">
        <f>IF(F392="","",SUM(F392:I392))</f>
        <v/>
      </c>
      <c r="K392" s="15">
        <f>IF(F392="","",IF(OR(E392="Sales, fees and commissions",E392="Other business income"),F392,0))</f>
        <v/>
      </c>
    </row>
    <row r="393">
      <c r="A393" s="12" t="n"/>
      <c r="B393" s="13" t="n"/>
      <c r="C393" s="13" t="n"/>
      <c r="D393" s="13" t="n"/>
      <c r="E393" s="13" t="n"/>
      <c r="F393" s="14" t="n"/>
      <c r="G393" s="15">
        <f>IF(OR(F393="",Setup!$B$7&lt;&gt;"Yes"),"",ROUND(F393*Setup!$B$9,2))</f>
        <v/>
      </c>
      <c r="H393" s="15">
        <f>IF(OR(F393="",Setup!$B$7&lt;&gt;"Yes",Setup!$B$11&lt;&gt;"QST"),"",ROUND(F393*Setup!$B$10,2))</f>
        <v/>
      </c>
      <c r="I393" s="15">
        <f>IF(OR(F393="",Setup!$B$11&lt;&gt;"PST"),"",ROUND(F393*Setup!$B$10,2))</f>
        <v/>
      </c>
      <c r="J393" s="15">
        <f>IF(F393="","",SUM(F393:I393))</f>
        <v/>
      </c>
      <c r="K393" s="15">
        <f>IF(F393="","",IF(OR(E393="Sales, fees and commissions",E393="Other business income"),F393,0))</f>
        <v/>
      </c>
    </row>
    <row r="394">
      <c r="A394" s="12" t="n"/>
      <c r="B394" s="13" t="n"/>
      <c r="C394" s="13" t="n"/>
      <c r="D394" s="13" t="n"/>
      <c r="E394" s="13" t="n"/>
      <c r="F394" s="14" t="n"/>
      <c r="G394" s="15">
        <f>IF(OR(F394="",Setup!$B$7&lt;&gt;"Yes"),"",ROUND(F394*Setup!$B$9,2))</f>
        <v/>
      </c>
      <c r="H394" s="15">
        <f>IF(OR(F394="",Setup!$B$7&lt;&gt;"Yes",Setup!$B$11&lt;&gt;"QST"),"",ROUND(F394*Setup!$B$10,2))</f>
        <v/>
      </c>
      <c r="I394" s="15">
        <f>IF(OR(F394="",Setup!$B$11&lt;&gt;"PST"),"",ROUND(F394*Setup!$B$10,2))</f>
        <v/>
      </c>
      <c r="J394" s="15">
        <f>IF(F394="","",SUM(F394:I394))</f>
        <v/>
      </c>
      <c r="K394" s="15">
        <f>IF(F394="","",IF(OR(E394="Sales, fees and commissions",E394="Other business income"),F394,0))</f>
        <v/>
      </c>
    </row>
    <row r="395">
      <c r="A395" s="12" t="n"/>
      <c r="B395" s="13" t="n"/>
      <c r="C395" s="13" t="n"/>
      <c r="D395" s="13" t="n"/>
      <c r="E395" s="13" t="n"/>
      <c r="F395" s="14" t="n"/>
      <c r="G395" s="15">
        <f>IF(OR(F395="",Setup!$B$7&lt;&gt;"Yes"),"",ROUND(F395*Setup!$B$9,2))</f>
        <v/>
      </c>
      <c r="H395" s="15">
        <f>IF(OR(F395="",Setup!$B$7&lt;&gt;"Yes",Setup!$B$11&lt;&gt;"QST"),"",ROUND(F395*Setup!$B$10,2))</f>
        <v/>
      </c>
      <c r="I395" s="15">
        <f>IF(OR(F395="",Setup!$B$11&lt;&gt;"PST"),"",ROUND(F395*Setup!$B$10,2))</f>
        <v/>
      </c>
      <c r="J395" s="15">
        <f>IF(F395="","",SUM(F395:I395))</f>
        <v/>
      </c>
      <c r="K395" s="15">
        <f>IF(F395="","",IF(OR(E395="Sales, fees and commissions",E395="Other business income"),F395,0))</f>
        <v/>
      </c>
    </row>
    <row r="396">
      <c r="A396" s="12" t="n"/>
      <c r="B396" s="13" t="n"/>
      <c r="C396" s="13" t="n"/>
      <c r="D396" s="13" t="n"/>
      <c r="E396" s="13" t="n"/>
      <c r="F396" s="14" t="n"/>
      <c r="G396" s="15">
        <f>IF(OR(F396="",Setup!$B$7&lt;&gt;"Yes"),"",ROUND(F396*Setup!$B$9,2))</f>
        <v/>
      </c>
      <c r="H396" s="15">
        <f>IF(OR(F396="",Setup!$B$7&lt;&gt;"Yes",Setup!$B$11&lt;&gt;"QST"),"",ROUND(F396*Setup!$B$10,2))</f>
        <v/>
      </c>
      <c r="I396" s="15">
        <f>IF(OR(F396="",Setup!$B$11&lt;&gt;"PST"),"",ROUND(F396*Setup!$B$10,2))</f>
        <v/>
      </c>
      <c r="J396" s="15">
        <f>IF(F396="","",SUM(F396:I396))</f>
        <v/>
      </c>
      <c r="K396" s="15">
        <f>IF(F396="","",IF(OR(E396="Sales, fees and commissions",E396="Other business income"),F396,0))</f>
        <v/>
      </c>
    </row>
    <row r="397">
      <c r="A397" s="12" t="n"/>
      <c r="B397" s="13" t="n"/>
      <c r="C397" s="13" t="n"/>
      <c r="D397" s="13" t="n"/>
      <c r="E397" s="13" t="n"/>
      <c r="F397" s="14" t="n"/>
      <c r="G397" s="15">
        <f>IF(OR(F397="",Setup!$B$7&lt;&gt;"Yes"),"",ROUND(F397*Setup!$B$9,2))</f>
        <v/>
      </c>
      <c r="H397" s="15">
        <f>IF(OR(F397="",Setup!$B$7&lt;&gt;"Yes",Setup!$B$11&lt;&gt;"QST"),"",ROUND(F397*Setup!$B$10,2))</f>
        <v/>
      </c>
      <c r="I397" s="15">
        <f>IF(OR(F397="",Setup!$B$11&lt;&gt;"PST"),"",ROUND(F397*Setup!$B$10,2))</f>
        <v/>
      </c>
      <c r="J397" s="15">
        <f>IF(F397="","",SUM(F397:I397))</f>
        <v/>
      </c>
      <c r="K397" s="15">
        <f>IF(F397="","",IF(OR(E397="Sales, fees and commissions",E397="Other business income"),F397,0))</f>
        <v/>
      </c>
    </row>
    <row r="398">
      <c r="A398" s="12" t="n"/>
      <c r="B398" s="13" t="n"/>
      <c r="C398" s="13" t="n"/>
      <c r="D398" s="13" t="n"/>
      <c r="E398" s="13" t="n"/>
      <c r="F398" s="14" t="n"/>
      <c r="G398" s="15">
        <f>IF(OR(F398="",Setup!$B$7&lt;&gt;"Yes"),"",ROUND(F398*Setup!$B$9,2))</f>
        <v/>
      </c>
      <c r="H398" s="15">
        <f>IF(OR(F398="",Setup!$B$7&lt;&gt;"Yes",Setup!$B$11&lt;&gt;"QST"),"",ROUND(F398*Setup!$B$10,2))</f>
        <v/>
      </c>
      <c r="I398" s="15">
        <f>IF(OR(F398="",Setup!$B$11&lt;&gt;"PST"),"",ROUND(F398*Setup!$B$10,2))</f>
        <v/>
      </c>
      <c r="J398" s="15">
        <f>IF(F398="","",SUM(F398:I398))</f>
        <v/>
      </c>
      <c r="K398" s="15">
        <f>IF(F398="","",IF(OR(E398="Sales, fees and commissions",E398="Other business income"),F398,0))</f>
        <v/>
      </c>
    </row>
    <row r="399">
      <c r="A399" s="12" t="n"/>
      <c r="B399" s="13" t="n"/>
      <c r="C399" s="13" t="n"/>
      <c r="D399" s="13" t="n"/>
      <c r="E399" s="13" t="n"/>
      <c r="F399" s="14" t="n"/>
      <c r="G399" s="15">
        <f>IF(OR(F399="",Setup!$B$7&lt;&gt;"Yes"),"",ROUND(F399*Setup!$B$9,2))</f>
        <v/>
      </c>
      <c r="H399" s="15">
        <f>IF(OR(F399="",Setup!$B$7&lt;&gt;"Yes",Setup!$B$11&lt;&gt;"QST"),"",ROUND(F399*Setup!$B$10,2))</f>
        <v/>
      </c>
      <c r="I399" s="15">
        <f>IF(OR(F399="",Setup!$B$11&lt;&gt;"PST"),"",ROUND(F399*Setup!$B$10,2))</f>
        <v/>
      </c>
      <c r="J399" s="15">
        <f>IF(F399="","",SUM(F399:I399))</f>
        <v/>
      </c>
      <c r="K399" s="15">
        <f>IF(F399="","",IF(OR(E399="Sales, fees and commissions",E399="Other business income"),F399,0))</f>
        <v/>
      </c>
    </row>
    <row r="400">
      <c r="A400" s="12" t="n"/>
      <c r="B400" s="13" t="n"/>
      <c r="C400" s="13" t="n"/>
      <c r="D400" s="13" t="n"/>
      <c r="E400" s="13" t="n"/>
      <c r="F400" s="14" t="n"/>
      <c r="G400" s="15">
        <f>IF(OR(F400="",Setup!$B$7&lt;&gt;"Yes"),"",ROUND(F400*Setup!$B$9,2))</f>
        <v/>
      </c>
      <c r="H400" s="15">
        <f>IF(OR(F400="",Setup!$B$7&lt;&gt;"Yes",Setup!$B$11&lt;&gt;"QST"),"",ROUND(F400*Setup!$B$10,2))</f>
        <v/>
      </c>
      <c r="I400" s="15">
        <f>IF(OR(F400="",Setup!$B$11&lt;&gt;"PST"),"",ROUND(F400*Setup!$B$10,2))</f>
        <v/>
      </c>
      <c r="J400" s="15">
        <f>IF(F400="","",SUM(F400:I400))</f>
        <v/>
      </c>
      <c r="K400" s="15">
        <f>IF(F400="","",IF(OR(E400="Sales, fees and commissions",E400="Other business income"),F400,0))</f>
        <v/>
      </c>
    </row>
    <row r="401">
      <c r="A401" s="12" t="n"/>
      <c r="B401" s="13" t="n"/>
      <c r="C401" s="13" t="n"/>
      <c r="D401" s="13" t="n"/>
      <c r="E401" s="13" t="n"/>
      <c r="F401" s="14" t="n"/>
      <c r="G401" s="15">
        <f>IF(OR(F401="",Setup!$B$7&lt;&gt;"Yes"),"",ROUND(F401*Setup!$B$9,2))</f>
        <v/>
      </c>
      <c r="H401" s="15">
        <f>IF(OR(F401="",Setup!$B$7&lt;&gt;"Yes",Setup!$B$11&lt;&gt;"QST"),"",ROUND(F401*Setup!$B$10,2))</f>
        <v/>
      </c>
      <c r="I401" s="15">
        <f>IF(OR(F401="",Setup!$B$11&lt;&gt;"PST"),"",ROUND(F401*Setup!$B$10,2))</f>
        <v/>
      </c>
      <c r="J401" s="15">
        <f>IF(F401="","",SUM(F401:I401))</f>
        <v/>
      </c>
      <c r="K401" s="15">
        <f>IF(F401="","",IF(OR(E401="Sales, fees and commissions",E401="Other business income"),F401,0))</f>
        <v/>
      </c>
    </row>
    <row r="402">
      <c r="A402" s="12" t="n"/>
      <c r="B402" s="13" t="n"/>
      <c r="C402" s="13" t="n"/>
      <c r="D402" s="13" t="n"/>
      <c r="E402" s="13" t="n"/>
      <c r="F402" s="14" t="n"/>
      <c r="G402" s="15">
        <f>IF(OR(F402="",Setup!$B$7&lt;&gt;"Yes"),"",ROUND(F402*Setup!$B$9,2))</f>
        <v/>
      </c>
      <c r="H402" s="15">
        <f>IF(OR(F402="",Setup!$B$7&lt;&gt;"Yes",Setup!$B$11&lt;&gt;"QST"),"",ROUND(F402*Setup!$B$10,2))</f>
        <v/>
      </c>
      <c r="I402" s="15">
        <f>IF(OR(F402="",Setup!$B$11&lt;&gt;"PST"),"",ROUND(F402*Setup!$B$10,2))</f>
        <v/>
      </c>
      <c r="J402" s="15">
        <f>IF(F402="","",SUM(F402:I402))</f>
        <v/>
      </c>
      <c r="K402" s="15">
        <f>IF(F402="","",IF(OR(E402="Sales, fees and commissions",E402="Other business income"),F402,0))</f>
        <v/>
      </c>
    </row>
    <row r="403">
      <c r="A403" s="12" t="n"/>
      <c r="B403" s="13" t="n"/>
      <c r="C403" s="13" t="n"/>
      <c r="D403" s="13" t="n"/>
      <c r="E403" s="13" t="n"/>
      <c r="F403" s="14" t="n"/>
      <c r="G403" s="15">
        <f>IF(OR(F403="",Setup!$B$7&lt;&gt;"Yes"),"",ROUND(F403*Setup!$B$9,2))</f>
        <v/>
      </c>
      <c r="H403" s="15">
        <f>IF(OR(F403="",Setup!$B$7&lt;&gt;"Yes",Setup!$B$11&lt;&gt;"QST"),"",ROUND(F403*Setup!$B$10,2))</f>
        <v/>
      </c>
      <c r="I403" s="15">
        <f>IF(OR(F403="",Setup!$B$11&lt;&gt;"PST"),"",ROUND(F403*Setup!$B$10,2))</f>
        <v/>
      </c>
      <c r="J403" s="15">
        <f>IF(F403="","",SUM(F403:I403))</f>
        <v/>
      </c>
      <c r="K403" s="15">
        <f>IF(F403="","",IF(OR(E403="Sales, fees and commissions",E403="Other business income"),F403,0))</f>
        <v/>
      </c>
    </row>
    <row r="404">
      <c r="A404" s="12" t="n"/>
      <c r="B404" s="13" t="n"/>
      <c r="C404" s="13" t="n"/>
      <c r="D404" s="13" t="n"/>
      <c r="E404" s="13" t="n"/>
      <c r="F404" s="14" t="n"/>
      <c r="G404" s="15">
        <f>IF(OR(F404="",Setup!$B$7&lt;&gt;"Yes"),"",ROUND(F404*Setup!$B$9,2))</f>
        <v/>
      </c>
      <c r="H404" s="15">
        <f>IF(OR(F404="",Setup!$B$7&lt;&gt;"Yes",Setup!$B$11&lt;&gt;"QST"),"",ROUND(F404*Setup!$B$10,2))</f>
        <v/>
      </c>
      <c r="I404" s="15">
        <f>IF(OR(F404="",Setup!$B$11&lt;&gt;"PST"),"",ROUND(F404*Setup!$B$10,2))</f>
        <v/>
      </c>
      <c r="J404" s="15">
        <f>IF(F404="","",SUM(F404:I404))</f>
        <v/>
      </c>
      <c r="K404" s="15">
        <f>IF(F404="","",IF(OR(E404="Sales, fees and commissions",E404="Other business income"),F404,0))</f>
        <v/>
      </c>
    </row>
    <row r="405">
      <c r="A405" s="12" t="n"/>
      <c r="B405" s="13" t="n"/>
      <c r="C405" s="13" t="n"/>
      <c r="D405" s="13" t="n"/>
      <c r="E405" s="13" t="n"/>
      <c r="F405" s="14" t="n"/>
      <c r="G405" s="15">
        <f>IF(OR(F405="",Setup!$B$7&lt;&gt;"Yes"),"",ROUND(F405*Setup!$B$9,2))</f>
        <v/>
      </c>
      <c r="H405" s="15">
        <f>IF(OR(F405="",Setup!$B$7&lt;&gt;"Yes",Setup!$B$11&lt;&gt;"QST"),"",ROUND(F405*Setup!$B$10,2))</f>
        <v/>
      </c>
      <c r="I405" s="15">
        <f>IF(OR(F405="",Setup!$B$11&lt;&gt;"PST"),"",ROUND(F405*Setup!$B$10,2))</f>
        <v/>
      </c>
      <c r="J405" s="15">
        <f>IF(F405="","",SUM(F405:I405))</f>
        <v/>
      </c>
      <c r="K405" s="15">
        <f>IF(F405="","",IF(OR(E405="Sales, fees and commissions",E405="Other business income"),F405,0))</f>
        <v/>
      </c>
    </row>
    <row r="406">
      <c r="A406" s="12" t="n"/>
      <c r="B406" s="13" t="n"/>
      <c r="C406" s="13" t="n"/>
      <c r="D406" s="13" t="n"/>
      <c r="E406" s="13" t="n"/>
      <c r="F406" s="14" t="n"/>
      <c r="G406" s="15">
        <f>IF(OR(F406="",Setup!$B$7&lt;&gt;"Yes"),"",ROUND(F406*Setup!$B$9,2))</f>
        <v/>
      </c>
      <c r="H406" s="15">
        <f>IF(OR(F406="",Setup!$B$7&lt;&gt;"Yes",Setup!$B$11&lt;&gt;"QST"),"",ROUND(F406*Setup!$B$10,2))</f>
        <v/>
      </c>
      <c r="I406" s="15">
        <f>IF(OR(F406="",Setup!$B$11&lt;&gt;"PST"),"",ROUND(F406*Setup!$B$10,2))</f>
        <v/>
      </c>
      <c r="J406" s="15">
        <f>IF(F406="","",SUM(F406:I406))</f>
        <v/>
      </c>
      <c r="K406" s="15">
        <f>IF(F406="","",IF(OR(E406="Sales, fees and commissions",E406="Other business income"),F406,0))</f>
        <v/>
      </c>
    </row>
    <row r="407">
      <c r="A407" s="12" t="n"/>
      <c r="B407" s="13" t="n"/>
      <c r="C407" s="13" t="n"/>
      <c r="D407" s="13" t="n"/>
      <c r="E407" s="13" t="n"/>
      <c r="F407" s="14" t="n"/>
      <c r="G407" s="15">
        <f>IF(OR(F407="",Setup!$B$7&lt;&gt;"Yes"),"",ROUND(F407*Setup!$B$9,2))</f>
        <v/>
      </c>
      <c r="H407" s="15">
        <f>IF(OR(F407="",Setup!$B$7&lt;&gt;"Yes",Setup!$B$11&lt;&gt;"QST"),"",ROUND(F407*Setup!$B$10,2))</f>
        <v/>
      </c>
      <c r="I407" s="15">
        <f>IF(OR(F407="",Setup!$B$11&lt;&gt;"PST"),"",ROUND(F407*Setup!$B$10,2))</f>
        <v/>
      </c>
      <c r="J407" s="15">
        <f>IF(F407="","",SUM(F407:I407))</f>
        <v/>
      </c>
      <c r="K407" s="15">
        <f>IF(F407="","",IF(OR(E407="Sales, fees and commissions",E407="Other business income"),F407,0))</f>
        <v/>
      </c>
    </row>
    <row r="408">
      <c r="A408" s="12" t="n"/>
      <c r="B408" s="13" t="n"/>
      <c r="C408" s="13" t="n"/>
      <c r="D408" s="13" t="n"/>
      <c r="E408" s="13" t="n"/>
      <c r="F408" s="14" t="n"/>
      <c r="G408" s="15">
        <f>IF(OR(F408="",Setup!$B$7&lt;&gt;"Yes"),"",ROUND(F408*Setup!$B$9,2))</f>
        <v/>
      </c>
      <c r="H408" s="15">
        <f>IF(OR(F408="",Setup!$B$7&lt;&gt;"Yes",Setup!$B$11&lt;&gt;"QST"),"",ROUND(F408*Setup!$B$10,2))</f>
        <v/>
      </c>
      <c r="I408" s="15">
        <f>IF(OR(F408="",Setup!$B$11&lt;&gt;"PST"),"",ROUND(F408*Setup!$B$10,2))</f>
        <v/>
      </c>
      <c r="J408" s="15">
        <f>IF(F408="","",SUM(F408:I408))</f>
        <v/>
      </c>
      <c r="K408" s="15">
        <f>IF(F408="","",IF(OR(E408="Sales, fees and commissions",E408="Other business income"),F408,0))</f>
        <v/>
      </c>
    </row>
    <row r="409">
      <c r="A409" s="12" t="n"/>
      <c r="B409" s="13" t="n"/>
      <c r="C409" s="13" t="n"/>
      <c r="D409" s="13" t="n"/>
      <c r="E409" s="13" t="n"/>
      <c r="F409" s="14" t="n"/>
      <c r="G409" s="15">
        <f>IF(OR(F409="",Setup!$B$7&lt;&gt;"Yes"),"",ROUND(F409*Setup!$B$9,2))</f>
        <v/>
      </c>
      <c r="H409" s="15">
        <f>IF(OR(F409="",Setup!$B$7&lt;&gt;"Yes",Setup!$B$11&lt;&gt;"QST"),"",ROUND(F409*Setup!$B$10,2))</f>
        <v/>
      </c>
      <c r="I409" s="15">
        <f>IF(OR(F409="",Setup!$B$11&lt;&gt;"PST"),"",ROUND(F409*Setup!$B$10,2))</f>
        <v/>
      </c>
      <c r="J409" s="15">
        <f>IF(F409="","",SUM(F409:I409))</f>
        <v/>
      </c>
      <c r="K409" s="15">
        <f>IF(F409="","",IF(OR(E409="Sales, fees and commissions",E409="Other business income"),F409,0))</f>
        <v/>
      </c>
    </row>
    <row r="410">
      <c r="A410" s="12" t="n"/>
      <c r="B410" s="13" t="n"/>
      <c r="C410" s="13" t="n"/>
      <c r="D410" s="13" t="n"/>
      <c r="E410" s="13" t="n"/>
      <c r="F410" s="14" t="n"/>
      <c r="G410" s="15">
        <f>IF(OR(F410="",Setup!$B$7&lt;&gt;"Yes"),"",ROUND(F410*Setup!$B$9,2))</f>
        <v/>
      </c>
      <c r="H410" s="15">
        <f>IF(OR(F410="",Setup!$B$7&lt;&gt;"Yes",Setup!$B$11&lt;&gt;"QST"),"",ROUND(F410*Setup!$B$10,2))</f>
        <v/>
      </c>
      <c r="I410" s="15">
        <f>IF(OR(F410="",Setup!$B$11&lt;&gt;"PST"),"",ROUND(F410*Setup!$B$10,2))</f>
        <v/>
      </c>
      <c r="J410" s="15">
        <f>IF(F410="","",SUM(F410:I410))</f>
        <v/>
      </c>
      <c r="K410" s="15">
        <f>IF(F410="","",IF(OR(E410="Sales, fees and commissions",E410="Other business income"),F410,0))</f>
        <v/>
      </c>
    </row>
    <row r="411">
      <c r="A411" s="12" t="n"/>
      <c r="B411" s="13" t="n"/>
      <c r="C411" s="13" t="n"/>
      <c r="D411" s="13" t="n"/>
      <c r="E411" s="13" t="n"/>
      <c r="F411" s="14" t="n"/>
      <c r="G411" s="15">
        <f>IF(OR(F411="",Setup!$B$7&lt;&gt;"Yes"),"",ROUND(F411*Setup!$B$9,2))</f>
        <v/>
      </c>
      <c r="H411" s="15">
        <f>IF(OR(F411="",Setup!$B$7&lt;&gt;"Yes",Setup!$B$11&lt;&gt;"QST"),"",ROUND(F411*Setup!$B$10,2))</f>
        <v/>
      </c>
      <c r="I411" s="15">
        <f>IF(OR(F411="",Setup!$B$11&lt;&gt;"PST"),"",ROUND(F411*Setup!$B$10,2))</f>
        <v/>
      </c>
      <c r="J411" s="15">
        <f>IF(F411="","",SUM(F411:I411))</f>
        <v/>
      </c>
      <c r="K411" s="15">
        <f>IF(F411="","",IF(OR(E411="Sales, fees and commissions",E411="Other business income"),F411,0))</f>
        <v/>
      </c>
    </row>
    <row r="412">
      <c r="A412" s="12" t="n"/>
      <c r="B412" s="13" t="n"/>
      <c r="C412" s="13" t="n"/>
      <c r="D412" s="13" t="n"/>
      <c r="E412" s="13" t="n"/>
      <c r="F412" s="14" t="n"/>
      <c r="G412" s="15">
        <f>IF(OR(F412="",Setup!$B$7&lt;&gt;"Yes"),"",ROUND(F412*Setup!$B$9,2))</f>
        <v/>
      </c>
      <c r="H412" s="15">
        <f>IF(OR(F412="",Setup!$B$7&lt;&gt;"Yes",Setup!$B$11&lt;&gt;"QST"),"",ROUND(F412*Setup!$B$10,2))</f>
        <v/>
      </c>
      <c r="I412" s="15">
        <f>IF(OR(F412="",Setup!$B$11&lt;&gt;"PST"),"",ROUND(F412*Setup!$B$10,2))</f>
        <v/>
      </c>
      <c r="J412" s="15">
        <f>IF(F412="","",SUM(F412:I412))</f>
        <v/>
      </c>
      <c r="K412" s="15">
        <f>IF(F412="","",IF(OR(E412="Sales, fees and commissions",E412="Other business income"),F412,0))</f>
        <v/>
      </c>
    </row>
    <row r="413">
      <c r="A413" s="12" t="n"/>
      <c r="B413" s="13" t="n"/>
      <c r="C413" s="13" t="n"/>
      <c r="D413" s="13" t="n"/>
      <c r="E413" s="13" t="n"/>
      <c r="F413" s="14" t="n"/>
      <c r="G413" s="15">
        <f>IF(OR(F413="",Setup!$B$7&lt;&gt;"Yes"),"",ROUND(F413*Setup!$B$9,2))</f>
        <v/>
      </c>
      <c r="H413" s="15">
        <f>IF(OR(F413="",Setup!$B$7&lt;&gt;"Yes",Setup!$B$11&lt;&gt;"QST"),"",ROUND(F413*Setup!$B$10,2))</f>
        <v/>
      </c>
      <c r="I413" s="15">
        <f>IF(OR(F413="",Setup!$B$11&lt;&gt;"PST"),"",ROUND(F413*Setup!$B$10,2))</f>
        <v/>
      </c>
      <c r="J413" s="15">
        <f>IF(F413="","",SUM(F413:I413))</f>
        <v/>
      </c>
      <c r="K413" s="15">
        <f>IF(F413="","",IF(OR(E413="Sales, fees and commissions",E413="Other business income"),F413,0))</f>
        <v/>
      </c>
    </row>
    <row r="414">
      <c r="A414" s="12" t="n"/>
      <c r="B414" s="13" t="n"/>
      <c r="C414" s="13" t="n"/>
      <c r="D414" s="13" t="n"/>
      <c r="E414" s="13" t="n"/>
      <c r="F414" s="14" t="n"/>
      <c r="G414" s="15">
        <f>IF(OR(F414="",Setup!$B$7&lt;&gt;"Yes"),"",ROUND(F414*Setup!$B$9,2))</f>
        <v/>
      </c>
      <c r="H414" s="15">
        <f>IF(OR(F414="",Setup!$B$7&lt;&gt;"Yes",Setup!$B$11&lt;&gt;"QST"),"",ROUND(F414*Setup!$B$10,2))</f>
        <v/>
      </c>
      <c r="I414" s="15">
        <f>IF(OR(F414="",Setup!$B$11&lt;&gt;"PST"),"",ROUND(F414*Setup!$B$10,2))</f>
        <v/>
      </c>
      <c r="J414" s="15">
        <f>IF(F414="","",SUM(F414:I414))</f>
        <v/>
      </c>
      <c r="K414" s="15">
        <f>IF(F414="","",IF(OR(E414="Sales, fees and commissions",E414="Other business income"),F414,0))</f>
        <v/>
      </c>
    </row>
    <row r="415">
      <c r="A415" s="12" t="n"/>
      <c r="B415" s="13" t="n"/>
      <c r="C415" s="13" t="n"/>
      <c r="D415" s="13" t="n"/>
      <c r="E415" s="13" t="n"/>
      <c r="F415" s="14" t="n"/>
      <c r="G415" s="15">
        <f>IF(OR(F415="",Setup!$B$7&lt;&gt;"Yes"),"",ROUND(F415*Setup!$B$9,2))</f>
        <v/>
      </c>
      <c r="H415" s="15">
        <f>IF(OR(F415="",Setup!$B$7&lt;&gt;"Yes",Setup!$B$11&lt;&gt;"QST"),"",ROUND(F415*Setup!$B$10,2))</f>
        <v/>
      </c>
      <c r="I415" s="15">
        <f>IF(OR(F415="",Setup!$B$11&lt;&gt;"PST"),"",ROUND(F415*Setup!$B$10,2))</f>
        <v/>
      </c>
      <c r="J415" s="15">
        <f>IF(F415="","",SUM(F415:I415))</f>
        <v/>
      </c>
      <c r="K415" s="15">
        <f>IF(F415="","",IF(OR(E415="Sales, fees and commissions",E415="Other business income"),F415,0))</f>
        <v/>
      </c>
    </row>
    <row r="416">
      <c r="A416" s="12" t="n"/>
      <c r="B416" s="13" t="n"/>
      <c r="C416" s="13" t="n"/>
      <c r="D416" s="13" t="n"/>
      <c r="E416" s="13" t="n"/>
      <c r="F416" s="14" t="n"/>
      <c r="G416" s="15">
        <f>IF(OR(F416="",Setup!$B$7&lt;&gt;"Yes"),"",ROUND(F416*Setup!$B$9,2))</f>
        <v/>
      </c>
      <c r="H416" s="15">
        <f>IF(OR(F416="",Setup!$B$7&lt;&gt;"Yes",Setup!$B$11&lt;&gt;"QST"),"",ROUND(F416*Setup!$B$10,2))</f>
        <v/>
      </c>
      <c r="I416" s="15">
        <f>IF(OR(F416="",Setup!$B$11&lt;&gt;"PST"),"",ROUND(F416*Setup!$B$10,2))</f>
        <v/>
      </c>
      <c r="J416" s="15">
        <f>IF(F416="","",SUM(F416:I416))</f>
        <v/>
      </c>
      <c r="K416" s="15">
        <f>IF(F416="","",IF(OR(E416="Sales, fees and commissions",E416="Other business income"),F416,0))</f>
        <v/>
      </c>
    </row>
    <row r="417">
      <c r="A417" s="12" t="n"/>
      <c r="B417" s="13" t="n"/>
      <c r="C417" s="13" t="n"/>
      <c r="D417" s="13" t="n"/>
      <c r="E417" s="13" t="n"/>
      <c r="F417" s="14" t="n"/>
      <c r="G417" s="15">
        <f>IF(OR(F417="",Setup!$B$7&lt;&gt;"Yes"),"",ROUND(F417*Setup!$B$9,2))</f>
        <v/>
      </c>
      <c r="H417" s="15">
        <f>IF(OR(F417="",Setup!$B$7&lt;&gt;"Yes",Setup!$B$11&lt;&gt;"QST"),"",ROUND(F417*Setup!$B$10,2))</f>
        <v/>
      </c>
      <c r="I417" s="15">
        <f>IF(OR(F417="",Setup!$B$11&lt;&gt;"PST"),"",ROUND(F417*Setup!$B$10,2))</f>
        <v/>
      </c>
      <c r="J417" s="15">
        <f>IF(F417="","",SUM(F417:I417))</f>
        <v/>
      </c>
      <c r="K417" s="15">
        <f>IF(F417="","",IF(OR(E417="Sales, fees and commissions",E417="Other business income"),F417,0))</f>
        <v/>
      </c>
    </row>
    <row r="418">
      <c r="A418" s="12" t="n"/>
      <c r="B418" s="13" t="n"/>
      <c r="C418" s="13" t="n"/>
      <c r="D418" s="13" t="n"/>
      <c r="E418" s="13" t="n"/>
      <c r="F418" s="14" t="n"/>
      <c r="G418" s="15">
        <f>IF(OR(F418="",Setup!$B$7&lt;&gt;"Yes"),"",ROUND(F418*Setup!$B$9,2))</f>
        <v/>
      </c>
      <c r="H418" s="15">
        <f>IF(OR(F418="",Setup!$B$7&lt;&gt;"Yes",Setup!$B$11&lt;&gt;"QST"),"",ROUND(F418*Setup!$B$10,2))</f>
        <v/>
      </c>
      <c r="I418" s="15">
        <f>IF(OR(F418="",Setup!$B$11&lt;&gt;"PST"),"",ROUND(F418*Setup!$B$10,2))</f>
        <v/>
      </c>
      <c r="J418" s="15">
        <f>IF(F418="","",SUM(F418:I418))</f>
        <v/>
      </c>
      <c r="K418" s="15">
        <f>IF(F418="","",IF(OR(E418="Sales, fees and commissions",E418="Other business income"),F418,0))</f>
        <v/>
      </c>
    </row>
    <row r="419">
      <c r="A419" s="12" t="n"/>
      <c r="B419" s="13" t="n"/>
      <c r="C419" s="13" t="n"/>
      <c r="D419" s="13" t="n"/>
      <c r="E419" s="13" t="n"/>
      <c r="F419" s="14" t="n"/>
      <c r="G419" s="15">
        <f>IF(OR(F419="",Setup!$B$7&lt;&gt;"Yes"),"",ROUND(F419*Setup!$B$9,2))</f>
        <v/>
      </c>
      <c r="H419" s="15">
        <f>IF(OR(F419="",Setup!$B$7&lt;&gt;"Yes",Setup!$B$11&lt;&gt;"QST"),"",ROUND(F419*Setup!$B$10,2))</f>
        <v/>
      </c>
      <c r="I419" s="15">
        <f>IF(OR(F419="",Setup!$B$11&lt;&gt;"PST"),"",ROUND(F419*Setup!$B$10,2))</f>
        <v/>
      </c>
      <c r="J419" s="15">
        <f>IF(F419="","",SUM(F419:I419))</f>
        <v/>
      </c>
      <c r="K419" s="15">
        <f>IF(F419="","",IF(OR(E419="Sales, fees and commissions",E419="Other business income"),F419,0))</f>
        <v/>
      </c>
    </row>
    <row r="420">
      <c r="A420" s="12" t="n"/>
      <c r="B420" s="13" t="n"/>
      <c r="C420" s="13" t="n"/>
      <c r="D420" s="13" t="n"/>
      <c r="E420" s="13" t="n"/>
      <c r="F420" s="14" t="n"/>
      <c r="G420" s="15">
        <f>IF(OR(F420="",Setup!$B$7&lt;&gt;"Yes"),"",ROUND(F420*Setup!$B$9,2))</f>
        <v/>
      </c>
      <c r="H420" s="15">
        <f>IF(OR(F420="",Setup!$B$7&lt;&gt;"Yes",Setup!$B$11&lt;&gt;"QST"),"",ROUND(F420*Setup!$B$10,2))</f>
        <v/>
      </c>
      <c r="I420" s="15">
        <f>IF(OR(F420="",Setup!$B$11&lt;&gt;"PST"),"",ROUND(F420*Setup!$B$10,2))</f>
        <v/>
      </c>
      <c r="J420" s="15">
        <f>IF(F420="","",SUM(F420:I420))</f>
        <v/>
      </c>
      <c r="K420" s="15">
        <f>IF(F420="","",IF(OR(E420="Sales, fees and commissions",E420="Other business income"),F420,0))</f>
        <v/>
      </c>
    </row>
    <row r="421">
      <c r="A421" s="12" t="n"/>
      <c r="B421" s="13" t="n"/>
      <c r="C421" s="13" t="n"/>
      <c r="D421" s="13" t="n"/>
      <c r="E421" s="13" t="n"/>
      <c r="F421" s="14" t="n"/>
      <c r="G421" s="15">
        <f>IF(OR(F421="",Setup!$B$7&lt;&gt;"Yes"),"",ROUND(F421*Setup!$B$9,2))</f>
        <v/>
      </c>
      <c r="H421" s="15">
        <f>IF(OR(F421="",Setup!$B$7&lt;&gt;"Yes",Setup!$B$11&lt;&gt;"QST"),"",ROUND(F421*Setup!$B$10,2))</f>
        <v/>
      </c>
      <c r="I421" s="15">
        <f>IF(OR(F421="",Setup!$B$11&lt;&gt;"PST"),"",ROUND(F421*Setup!$B$10,2))</f>
        <v/>
      </c>
      <c r="J421" s="15">
        <f>IF(F421="","",SUM(F421:I421))</f>
        <v/>
      </c>
      <c r="K421" s="15">
        <f>IF(F421="","",IF(OR(E421="Sales, fees and commissions",E421="Other business income"),F421,0))</f>
        <v/>
      </c>
    </row>
    <row r="422">
      <c r="A422" s="12" t="n"/>
      <c r="B422" s="13" t="n"/>
      <c r="C422" s="13" t="n"/>
      <c r="D422" s="13" t="n"/>
      <c r="E422" s="13" t="n"/>
      <c r="F422" s="14" t="n"/>
      <c r="G422" s="15">
        <f>IF(OR(F422="",Setup!$B$7&lt;&gt;"Yes"),"",ROUND(F422*Setup!$B$9,2))</f>
        <v/>
      </c>
      <c r="H422" s="15">
        <f>IF(OR(F422="",Setup!$B$7&lt;&gt;"Yes",Setup!$B$11&lt;&gt;"QST"),"",ROUND(F422*Setup!$B$10,2))</f>
        <v/>
      </c>
      <c r="I422" s="15">
        <f>IF(OR(F422="",Setup!$B$11&lt;&gt;"PST"),"",ROUND(F422*Setup!$B$10,2))</f>
        <v/>
      </c>
      <c r="J422" s="15">
        <f>IF(F422="","",SUM(F422:I422))</f>
        <v/>
      </c>
      <c r="K422" s="15">
        <f>IF(F422="","",IF(OR(E422="Sales, fees and commissions",E422="Other business income"),F422,0))</f>
        <v/>
      </c>
    </row>
    <row r="423">
      <c r="A423" s="12" t="n"/>
      <c r="B423" s="13" t="n"/>
      <c r="C423" s="13" t="n"/>
      <c r="D423" s="13" t="n"/>
      <c r="E423" s="13" t="n"/>
      <c r="F423" s="14" t="n"/>
      <c r="G423" s="15">
        <f>IF(OR(F423="",Setup!$B$7&lt;&gt;"Yes"),"",ROUND(F423*Setup!$B$9,2))</f>
        <v/>
      </c>
      <c r="H423" s="15">
        <f>IF(OR(F423="",Setup!$B$7&lt;&gt;"Yes",Setup!$B$11&lt;&gt;"QST"),"",ROUND(F423*Setup!$B$10,2))</f>
        <v/>
      </c>
      <c r="I423" s="15">
        <f>IF(OR(F423="",Setup!$B$11&lt;&gt;"PST"),"",ROUND(F423*Setup!$B$10,2))</f>
        <v/>
      </c>
      <c r="J423" s="15">
        <f>IF(F423="","",SUM(F423:I423))</f>
        <v/>
      </c>
      <c r="K423" s="15">
        <f>IF(F423="","",IF(OR(E423="Sales, fees and commissions",E423="Other business income"),F423,0))</f>
        <v/>
      </c>
    </row>
    <row r="424">
      <c r="A424" s="12" t="n"/>
      <c r="B424" s="13" t="n"/>
      <c r="C424" s="13" t="n"/>
      <c r="D424" s="13" t="n"/>
      <c r="E424" s="13" t="n"/>
      <c r="F424" s="14" t="n"/>
      <c r="G424" s="15">
        <f>IF(OR(F424="",Setup!$B$7&lt;&gt;"Yes"),"",ROUND(F424*Setup!$B$9,2))</f>
        <v/>
      </c>
      <c r="H424" s="15">
        <f>IF(OR(F424="",Setup!$B$7&lt;&gt;"Yes",Setup!$B$11&lt;&gt;"QST"),"",ROUND(F424*Setup!$B$10,2))</f>
        <v/>
      </c>
      <c r="I424" s="15">
        <f>IF(OR(F424="",Setup!$B$11&lt;&gt;"PST"),"",ROUND(F424*Setup!$B$10,2))</f>
        <v/>
      </c>
      <c r="J424" s="15">
        <f>IF(F424="","",SUM(F424:I424))</f>
        <v/>
      </c>
      <c r="K424" s="15">
        <f>IF(F424="","",IF(OR(E424="Sales, fees and commissions",E424="Other business income"),F424,0))</f>
        <v/>
      </c>
    </row>
    <row r="425">
      <c r="A425" s="12" t="n"/>
      <c r="B425" s="13" t="n"/>
      <c r="C425" s="13" t="n"/>
      <c r="D425" s="13" t="n"/>
      <c r="E425" s="13" t="n"/>
      <c r="F425" s="14" t="n"/>
      <c r="G425" s="15">
        <f>IF(OR(F425="",Setup!$B$7&lt;&gt;"Yes"),"",ROUND(F425*Setup!$B$9,2))</f>
        <v/>
      </c>
      <c r="H425" s="15">
        <f>IF(OR(F425="",Setup!$B$7&lt;&gt;"Yes",Setup!$B$11&lt;&gt;"QST"),"",ROUND(F425*Setup!$B$10,2))</f>
        <v/>
      </c>
      <c r="I425" s="15">
        <f>IF(OR(F425="",Setup!$B$11&lt;&gt;"PST"),"",ROUND(F425*Setup!$B$10,2))</f>
        <v/>
      </c>
      <c r="J425" s="15">
        <f>IF(F425="","",SUM(F425:I425))</f>
        <v/>
      </c>
      <c r="K425" s="15">
        <f>IF(F425="","",IF(OR(E425="Sales, fees and commissions",E425="Other business income"),F425,0))</f>
        <v/>
      </c>
    </row>
    <row r="426">
      <c r="A426" s="12" t="n"/>
      <c r="B426" s="13" t="n"/>
      <c r="C426" s="13" t="n"/>
      <c r="D426" s="13" t="n"/>
      <c r="E426" s="13" t="n"/>
      <c r="F426" s="14" t="n"/>
      <c r="G426" s="15">
        <f>IF(OR(F426="",Setup!$B$7&lt;&gt;"Yes"),"",ROUND(F426*Setup!$B$9,2))</f>
        <v/>
      </c>
      <c r="H426" s="15">
        <f>IF(OR(F426="",Setup!$B$7&lt;&gt;"Yes",Setup!$B$11&lt;&gt;"QST"),"",ROUND(F426*Setup!$B$10,2))</f>
        <v/>
      </c>
      <c r="I426" s="15">
        <f>IF(OR(F426="",Setup!$B$11&lt;&gt;"PST"),"",ROUND(F426*Setup!$B$10,2))</f>
        <v/>
      </c>
      <c r="J426" s="15">
        <f>IF(F426="","",SUM(F426:I426))</f>
        <v/>
      </c>
      <c r="K426" s="15">
        <f>IF(F426="","",IF(OR(E426="Sales, fees and commissions",E426="Other business income"),F426,0))</f>
        <v/>
      </c>
    </row>
    <row r="427">
      <c r="A427" s="12" t="n"/>
      <c r="B427" s="13" t="n"/>
      <c r="C427" s="13" t="n"/>
      <c r="D427" s="13" t="n"/>
      <c r="E427" s="13" t="n"/>
      <c r="F427" s="14" t="n"/>
      <c r="G427" s="15">
        <f>IF(OR(F427="",Setup!$B$7&lt;&gt;"Yes"),"",ROUND(F427*Setup!$B$9,2))</f>
        <v/>
      </c>
      <c r="H427" s="15">
        <f>IF(OR(F427="",Setup!$B$7&lt;&gt;"Yes",Setup!$B$11&lt;&gt;"QST"),"",ROUND(F427*Setup!$B$10,2))</f>
        <v/>
      </c>
      <c r="I427" s="15">
        <f>IF(OR(F427="",Setup!$B$11&lt;&gt;"PST"),"",ROUND(F427*Setup!$B$10,2))</f>
        <v/>
      </c>
      <c r="J427" s="15">
        <f>IF(F427="","",SUM(F427:I427))</f>
        <v/>
      </c>
      <c r="K427" s="15">
        <f>IF(F427="","",IF(OR(E427="Sales, fees and commissions",E427="Other business income"),F427,0))</f>
        <v/>
      </c>
    </row>
    <row r="428">
      <c r="A428" s="12" t="n"/>
      <c r="B428" s="13" t="n"/>
      <c r="C428" s="13" t="n"/>
      <c r="D428" s="13" t="n"/>
      <c r="E428" s="13" t="n"/>
      <c r="F428" s="14" t="n"/>
      <c r="G428" s="15">
        <f>IF(OR(F428="",Setup!$B$7&lt;&gt;"Yes"),"",ROUND(F428*Setup!$B$9,2))</f>
        <v/>
      </c>
      <c r="H428" s="15">
        <f>IF(OR(F428="",Setup!$B$7&lt;&gt;"Yes",Setup!$B$11&lt;&gt;"QST"),"",ROUND(F428*Setup!$B$10,2))</f>
        <v/>
      </c>
      <c r="I428" s="15">
        <f>IF(OR(F428="",Setup!$B$11&lt;&gt;"PST"),"",ROUND(F428*Setup!$B$10,2))</f>
        <v/>
      </c>
      <c r="J428" s="15">
        <f>IF(F428="","",SUM(F428:I428))</f>
        <v/>
      </c>
      <c r="K428" s="15">
        <f>IF(F428="","",IF(OR(E428="Sales, fees and commissions",E428="Other business income"),F428,0))</f>
        <v/>
      </c>
    </row>
    <row r="429">
      <c r="A429" s="12" t="n"/>
      <c r="B429" s="13" t="n"/>
      <c r="C429" s="13" t="n"/>
      <c r="D429" s="13" t="n"/>
      <c r="E429" s="13" t="n"/>
      <c r="F429" s="14" t="n"/>
      <c r="G429" s="15">
        <f>IF(OR(F429="",Setup!$B$7&lt;&gt;"Yes"),"",ROUND(F429*Setup!$B$9,2))</f>
        <v/>
      </c>
      <c r="H429" s="15">
        <f>IF(OR(F429="",Setup!$B$7&lt;&gt;"Yes",Setup!$B$11&lt;&gt;"QST"),"",ROUND(F429*Setup!$B$10,2))</f>
        <v/>
      </c>
      <c r="I429" s="15">
        <f>IF(OR(F429="",Setup!$B$11&lt;&gt;"PST"),"",ROUND(F429*Setup!$B$10,2))</f>
        <v/>
      </c>
      <c r="J429" s="15">
        <f>IF(F429="","",SUM(F429:I429))</f>
        <v/>
      </c>
      <c r="K429" s="15">
        <f>IF(F429="","",IF(OR(E429="Sales, fees and commissions",E429="Other business income"),F429,0))</f>
        <v/>
      </c>
    </row>
    <row r="430">
      <c r="A430" s="12" t="n"/>
      <c r="B430" s="13" t="n"/>
      <c r="C430" s="13" t="n"/>
      <c r="D430" s="13" t="n"/>
      <c r="E430" s="13" t="n"/>
      <c r="F430" s="14" t="n"/>
      <c r="G430" s="15">
        <f>IF(OR(F430="",Setup!$B$7&lt;&gt;"Yes"),"",ROUND(F430*Setup!$B$9,2))</f>
        <v/>
      </c>
      <c r="H430" s="15">
        <f>IF(OR(F430="",Setup!$B$7&lt;&gt;"Yes",Setup!$B$11&lt;&gt;"QST"),"",ROUND(F430*Setup!$B$10,2))</f>
        <v/>
      </c>
      <c r="I430" s="15">
        <f>IF(OR(F430="",Setup!$B$11&lt;&gt;"PST"),"",ROUND(F430*Setup!$B$10,2))</f>
        <v/>
      </c>
      <c r="J430" s="15">
        <f>IF(F430="","",SUM(F430:I430))</f>
        <v/>
      </c>
      <c r="K430" s="15">
        <f>IF(F430="","",IF(OR(E430="Sales, fees and commissions",E430="Other business income"),F430,0))</f>
        <v/>
      </c>
    </row>
    <row r="431">
      <c r="A431" s="12" t="n"/>
      <c r="B431" s="13" t="n"/>
      <c r="C431" s="13" t="n"/>
      <c r="D431" s="13" t="n"/>
      <c r="E431" s="13" t="n"/>
      <c r="F431" s="14" t="n"/>
      <c r="G431" s="15">
        <f>IF(OR(F431="",Setup!$B$7&lt;&gt;"Yes"),"",ROUND(F431*Setup!$B$9,2))</f>
        <v/>
      </c>
      <c r="H431" s="15">
        <f>IF(OR(F431="",Setup!$B$7&lt;&gt;"Yes",Setup!$B$11&lt;&gt;"QST"),"",ROUND(F431*Setup!$B$10,2))</f>
        <v/>
      </c>
      <c r="I431" s="15">
        <f>IF(OR(F431="",Setup!$B$11&lt;&gt;"PST"),"",ROUND(F431*Setup!$B$10,2))</f>
        <v/>
      </c>
      <c r="J431" s="15">
        <f>IF(F431="","",SUM(F431:I431))</f>
        <v/>
      </c>
      <c r="K431" s="15">
        <f>IF(F431="","",IF(OR(E431="Sales, fees and commissions",E431="Other business income"),F431,0))</f>
        <v/>
      </c>
    </row>
    <row r="432">
      <c r="A432" s="12" t="n"/>
      <c r="B432" s="13" t="n"/>
      <c r="C432" s="13" t="n"/>
      <c r="D432" s="13" t="n"/>
      <c r="E432" s="13" t="n"/>
      <c r="F432" s="14" t="n"/>
      <c r="G432" s="15">
        <f>IF(OR(F432="",Setup!$B$7&lt;&gt;"Yes"),"",ROUND(F432*Setup!$B$9,2))</f>
        <v/>
      </c>
      <c r="H432" s="15">
        <f>IF(OR(F432="",Setup!$B$7&lt;&gt;"Yes",Setup!$B$11&lt;&gt;"QST"),"",ROUND(F432*Setup!$B$10,2))</f>
        <v/>
      </c>
      <c r="I432" s="15">
        <f>IF(OR(F432="",Setup!$B$11&lt;&gt;"PST"),"",ROUND(F432*Setup!$B$10,2))</f>
        <v/>
      </c>
      <c r="J432" s="15">
        <f>IF(F432="","",SUM(F432:I432))</f>
        <v/>
      </c>
      <c r="K432" s="15">
        <f>IF(F432="","",IF(OR(E432="Sales, fees and commissions",E432="Other business income"),F432,0))</f>
        <v/>
      </c>
    </row>
    <row r="433">
      <c r="A433" s="12" t="n"/>
      <c r="B433" s="13" t="n"/>
      <c r="C433" s="13" t="n"/>
      <c r="D433" s="13" t="n"/>
      <c r="E433" s="13" t="n"/>
      <c r="F433" s="14" t="n"/>
      <c r="G433" s="15">
        <f>IF(OR(F433="",Setup!$B$7&lt;&gt;"Yes"),"",ROUND(F433*Setup!$B$9,2))</f>
        <v/>
      </c>
      <c r="H433" s="15">
        <f>IF(OR(F433="",Setup!$B$7&lt;&gt;"Yes",Setup!$B$11&lt;&gt;"QST"),"",ROUND(F433*Setup!$B$10,2))</f>
        <v/>
      </c>
      <c r="I433" s="15">
        <f>IF(OR(F433="",Setup!$B$11&lt;&gt;"PST"),"",ROUND(F433*Setup!$B$10,2))</f>
        <v/>
      </c>
      <c r="J433" s="15">
        <f>IF(F433="","",SUM(F433:I433))</f>
        <v/>
      </c>
      <c r="K433" s="15">
        <f>IF(F433="","",IF(OR(E433="Sales, fees and commissions",E433="Other business income"),F433,0))</f>
        <v/>
      </c>
    </row>
    <row r="434">
      <c r="A434" s="12" t="n"/>
      <c r="B434" s="13" t="n"/>
      <c r="C434" s="13" t="n"/>
      <c r="D434" s="13" t="n"/>
      <c r="E434" s="13" t="n"/>
      <c r="F434" s="14" t="n"/>
      <c r="G434" s="15">
        <f>IF(OR(F434="",Setup!$B$7&lt;&gt;"Yes"),"",ROUND(F434*Setup!$B$9,2))</f>
        <v/>
      </c>
      <c r="H434" s="15">
        <f>IF(OR(F434="",Setup!$B$7&lt;&gt;"Yes",Setup!$B$11&lt;&gt;"QST"),"",ROUND(F434*Setup!$B$10,2))</f>
        <v/>
      </c>
      <c r="I434" s="15">
        <f>IF(OR(F434="",Setup!$B$11&lt;&gt;"PST"),"",ROUND(F434*Setup!$B$10,2))</f>
        <v/>
      </c>
      <c r="J434" s="15">
        <f>IF(F434="","",SUM(F434:I434))</f>
        <v/>
      </c>
      <c r="K434" s="15">
        <f>IF(F434="","",IF(OR(E434="Sales, fees and commissions",E434="Other business income"),F434,0))</f>
        <v/>
      </c>
    </row>
    <row r="435">
      <c r="A435" s="12" t="n"/>
      <c r="B435" s="13" t="n"/>
      <c r="C435" s="13" t="n"/>
      <c r="D435" s="13" t="n"/>
      <c r="E435" s="13" t="n"/>
      <c r="F435" s="14" t="n"/>
      <c r="G435" s="15">
        <f>IF(OR(F435="",Setup!$B$7&lt;&gt;"Yes"),"",ROUND(F435*Setup!$B$9,2))</f>
        <v/>
      </c>
      <c r="H435" s="15">
        <f>IF(OR(F435="",Setup!$B$7&lt;&gt;"Yes",Setup!$B$11&lt;&gt;"QST"),"",ROUND(F435*Setup!$B$10,2))</f>
        <v/>
      </c>
      <c r="I435" s="15">
        <f>IF(OR(F435="",Setup!$B$11&lt;&gt;"PST"),"",ROUND(F435*Setup!$B$10,2))</f>
        <v/>
      </c>
      <c r="J435" s="15">
        <f>IF(F435="","",SUM(F435:I435))</f>
        <v/>
      </c>
      <c r="K435" s="15">
        <f>IF(F435="","",IF(OR(E435="Sales, fees and commissions",E435="Other business income"),F435,0))</f>
        <v/>
      </c>
    </row>
    <row r="436">
      <c r="A436" s="12" t="n"/>
      <c r="B436" s="13" t="n"/>
      <c r="C436" s="13" t="n"/>
      <c r="D436" s="13" t="n"/>
      <c r="E436" s="13" t="n"/>
      <c r="F436" s="14" t="n"/>
      <c r="G436" s="15">
        <f>IF(OR(F436="",Setup!$B$7&lt;&gt;"Yes"),"",ROUND(F436*Setup!$B$9,2))</f>
        <v/>
      </c>
      <c r="H436" s="15">
        <f>IF(OR(F436="",Setup!$B$7&lt;&gt;"Yes",Setup!$B$11&lt;&gt;"QST"),"",ROUND(F436*Setup!$B$10,2))</f>
        <v/>
      </c>
      <c r="I436" s="15">
        <f>IF(OR(F436="",Setup!$B$11&lt;&gt;"PST"),"",ROUND(F436*Setup!$B$10,2))</f>
        <v/>
      </c>
      <c r="J436" s="15">
        <f>IF(F436="","",SUM(F436:I436))</f>
        <v/>
      </c>
      <c r="K436" s="15">
        <f>IF(F436="","",IF(OR(E436="Sales, fees and commissions",E436="Other business income"),F436,0))</f>
        <v/>
      </c>
    </row>
    <row r="437">
      <c r="A437" s="12" t="n"/>
      <c r="B437" s="13" t="n"/>
      <c r="C437" s="13" t="n"/>
      <c r="D437" s="13" t="n"/>
      <c r="E437" s="13" t="n"/>
      <c r="F437" s="14" t="n"/>
      <c r="G437" s="15">
        <f>IF(OR(F437="",Setup!$B$7&lt;&gt;"Yes"),"",ROUND(F437*Setup!$B$9,2))</f>
        <v/>
      </c>
      <c r="H437" s="15">
        <f>IF(OR(F437="",Setup!$B$7&lt;&gt;"Yes",Setup!$B$11&lt;&gt;"QST"),"",ROUND(F437*Setup!$B$10,2))</f>
        <v/>
      </c>
      <c r="I437" s="15">
        <f>IF(OR(F437="",Setup!$B$11&lt;&gt;"PST"),"",ROUND(F437*Setup!$B$10,2))</f>
        <v/>
      </c>
      <c r="J437" s="15">
        <f>IF(F437="","",SUM(F437:I437))</f>
        <v/>
      </c>
      <c r="K437" s="15">
        <f>IF(F437="","",IF(OR(E437="Sales, fees and commissions",E437="Other business income"),F437,0))</f>
        <v/>
      </c>
    </row>
    <row r="438">
      <c r="A438" s="12" t="n"/>
      <c r="B438" s="13" t="n"/>
      <c r="C438" s="13" t="n"/>
      <c r="D438" s="13" t="n"/>
      <c r="E438" s="13" t="n"/>
      <c r="F438" s="14" t="n"/>
      <c r="G438" s="15">
        <f>IF(OR(F438="",Setup!$B$7&lt;&gt;"Yes"),"",ROUND(F438*Setup!$B$9,2))</f>
        <v/>
      </c>
      <c r="H438" s="15">
        <f>IF(OR(F438="",Setup!$B$7&lt;&gt;"Yes",Setup!$B$11&lt;&gt;"QST"),"",ROUND(F438*Setup!$B$10,2))</f>
        <v/>
      </c>
      <c r="I438" s="15">
        <f>IF(OR(F438="",Setup!$B$11&lt;&gt;"PST"),"",ROUND(F438*Setup!$B$10,2))</f>
        <v/>
      </c>
      <c r="J438" s="15">
        <f>IF(F438="","",SUM(F438:I438))</f>
        <v/>
      </c>
      <c r="K438" s="15">
        <f>IF(F438="","",IF(OR(E438="Sales, fees and commissions",E438="Other business income"),F438,0))</f>
        <v/>
      </c>
    </row>
    <row r="439">
      <c r="A439" s="12" t="n"/>
      <c r="B439" s="13" t="n"/>
      <c r="C439" s="13" t="n"/>
      <c r="D439" s="13" t="n"/>
      <c r="E439" s="13" t="n"/>
      <c r="F439" s="14" t="n"/>
      <c r="G439" s="15">
        <f>IF(OR(F439="",Setup!$B$7&lt;&gt;"Yes"),"",ROUND(F439*Setup!$B$9,2))</f>
        <v/>
      </c>
      <c r="H439" s="15">
        <f>IF(OR(F439="",Setup!$B$7&lt;&gt;"Yes",Setup!$B$11&lt;&gt;"QST"),"",ROUND(F439*Setup!$B$10,2))</f>
        <v/>
      </c>
      <c r="I439" s="15">
        <f>IF(OR(F439="",Setup!$B$11&lt;&gt;"PST"),"",ROUND(F439*Setup!$B$10,2))</f>
        <v/>
      </c>
      <c r="J439" s="15">
        <f>IF(F439="","",SUM(F439:I439))</f>
        <v/>
      </c>
      <c r="K439" s="15">
        <f>IF(F439="","",IF(OR(E439="Sales, fees and commissions",E439="Other business income"),F439,0))</f>
        <v/>
      </c>
    </row>
    <row r="440">
      <c r="A440" s="12" t="n"/>
      <c r="B440" s="13" t="n"/>
      <c r="C440" s="13" t="n"/>
      <c r="D440" s="13" t="n"/>
      <c r="E440" s="13" t="n"/>
      <c r="F440" s="14" t="n"/>
      <c r="G440" s="15">
        <f>IF(OR(F440="",Setup!$B$7&lt;&gt;"Yes"),"",ROUND(F440*Setup!$B$9,2))</f>
        <v/>
      </c>
      <c r="H440" s="15">
        <f>IF(OR(F440="",Setup!$B$7&lt;&gt;"Yes",Setup!$B$11&lt;&gt;"QST"),"",ROUND(F440*Setup!$B$10,2))</f>
        <v/>
      </c>
      <c r="I440" s="15">
        <f>IF(OR(F440="",Setup!$B$11&lt;&gt;"PST"),"",ROUND(F440*Setup!$B$10,2))</f>
        <v/>
      </c>
      <c r="J440" s="15">
        <f>IF(F440="","",SUM(F440:I440))</f>
        <v/>
      </c>
      <c r="K440" s="15">
        <f>IF(F440="","",IF(OR(E440="Sales, fees and commissions",E440="Other business income"),F440,0))</f>
        <v/>
      </c>
    </row>
    <row r="441">
      <c r="A441" s="12" t="n"/>
      <c r="B441" s="13" t="n"/>
      <c r="C441" s="13" t="n"/>
      <c r="D441" s="13" t="n"/>
      <c r="E441" s="13" t="n"/>
      <c r="F441" s="14" t="n"/>
      <c r="G441" s="15">
        <f>IF(OR(F441="",Setup!$B$7&lt;&gt;"Yes"),"",ROUND(F441*Setup!$B$9,2))</f>
        <v/>
      </c>
      <c r="H441" s="15">
        <f>IF(OR(F441="",Setup!$B$7&lt;&gt;"Yes",Setup!$B$11&lt;&gt;"QST"),"",ROUND(F441*Setup!$B$10,2))</f>
        <v/>
      </c>
      <c r="I441" s="15">
        <f>IF(OR(F441="",Setup!$B$11&lt;&gt;"PST"),"",ROUND(F441*Setup!$B$10,2))</f>
        <v/>
      </c>
      <c r="J441" s="15">
        <f>IF(F441="","",SUM(F441:I441))</f>
        <v/>
      </c>
      <c r="K441" s="15">
        <f>IF(F441="","",IF(OR(E441="Sales, fees and commissions",E441="Other business income"),F441,0))</f>
        <v/>
      </c>
    </row>
    <row r="442">
      <c r="A442" s="12" t="n"/>
      <c r="B442" s="13" t="n"/>
      <c r="C442" s="13" t="n"/>
      <c r="D442" s="13" t="n"/>
      <c r="E442" s="13" t="n"/>
      <c r="F442" s="14" t="n"/>
      <c r="G442" s="15">
        <f>IF(OR(F442="",Setup!$B$7&lt;&gt;"Yes"),"",ROUND(F442*Setup!$B$9,2))</f>
        <v/>
      </c>
      <c r="H442" s="15">
        <f>IF(OR(F442="",Setup!$B$7&lt;&gt;"Yes",Setup!$B$11&lt;&gt;"QST"),"",ROUND(F442*Setup!$B$10,2))</f>
        <v/>
      </c>
      <c r="I442" s="15">
        <f>IF(OR(F442="",Setup!$B$11&lt;&gt;"PST"),"",ROUND(F442*Setup!$B$10,2))</f>
        <v/>
      </c>
      <c r="J442" s="15">
        <f>IF(F442="","",SUM(F442:I442))</f>
        <v/>
      </c>
      <c r="K442" s="15">
        <f>IF(F442="","",IF(OR(E442="Sales, fees and commissions",E442="Other business income"),F442,0))</f>
        <v/>
      </c>
    </row>
    <row r="443">
      <c r="A443" s="12" t="n"/>
      <c r="B443" s="13" t="n"/>
      <c r="C443" s="13" t="n"/>
      <c r="D443" s="13" t="n"/>
      <c r="E443" s="13" t="n"/>
      <c r="F443" s="14" t="n"/>
      <c r="G443" s="15">
        <f>IF(OR(F443="",Setup!$B$7&lt;&gt;"Yes"),"",ROUND(F443*Setup!$B$9,2))</f>
        <v/>
      </c>
      <c r="H443" s="15">
        <f>IF(OR(F443="",Setup!$B$7&lt;&gt;"Yes",Setup!$B$11&lt;&gt;"QST"),"",ROUND(F443*Setup!$B$10,2))</f>
        <v/>
      </c>
      <c r="I443" s="15">
        <f>IF(OR(F443="",Setup!$B$11&lt;&gt;"PST"),"",ROUND(F443*Setup!$B$10,2))</f>
        <v/>
      </c>
      <c r="J443" s="15">
        <f>IF(F443="","",SUM(F443:I443))</f>
        <v/>
      </c>
      <c r="K443" s="15">
        <f>IF(F443="","",IF(OR(E443="Sales, fees and commissions",E443="Other business income"),F443,0))</f>
        <v/>
      </c>
    </row>
    <row r="444">
      <c r="A444" s="12" t="n"/>
      <c r="B444" s="13" t="n"/>
      <c r="C444" s="13" t="n"/>
      <c r="D444" s="13" t="n"/>
      <c r="E444" s="13" t="n"/>
      <c r="F444" s="14" t="n"/>
      <c r="G444" s="15">
        <f>IF(OR(F444="",Setup!$B$7&lt;&gt;"Yes"),"",ROUND(F444*Setup!$B$9,2))</f>
        <v/>
      </c>
      <c r="H444" s="15">
        <f>IF(OR(F444="",Setup!$B$7&lt;&gt;"Yes",Setup!$B$11&lt;&gt;"QST"),"",ROUND(F444*Setup!$B$10,2))</f>
        <v/>
      </c>
      <c r="I444" s="15">
        <f>IF(OR(F444="",Setup!$B$11&lt;&gt;"PST"),"",ROUND(F444*Setup!$B$10,2))</f>
        <v/>
      </c>
      <c r="J444" s="15">
        <f>IF(F444="","",SUM(F444:I444))</f>
        <v/>
      </c>
      <c r="K444" s="15">
        <f>IF(F444="","",IF(OR(E444="Sales, fees and commissions",E444="Other business income"),F444,0))</f>
        <v/>
      </c>
    </row>
    <row r="445">
      <c r="A445" s="12" t="n"/>
      <c r="B445" s="13" t="n"/>
      <c r="C445" s="13" t="n"/>
      <c r="D445" s="13" t="n"/>
      <c r="E445" s="13" t="n"/>
      <c r="F445" s="14" t="n"/>
      <c r="G445" s="15">
        <f>IF(OR(F445="",Setup!$B$7&lt;&gt;"Yes"),"",ROUND(F445*Setup!$B$9,2))</f>
        <v/>
      </c>
      <c r="H445" s="15">
        <f>IF(OR(F445="",Setup!$B$7&lt;&gt;"Yes",Setup!$B$11&lt;&gt;"QST"),"",ROUND(F445*Setup!$B$10,2))</f>
        <v/>
      </c>
      <c r="I445" s="15">
        <f>IF(OR(F445="",Setup!$B$11&lt;&gt;"PST"),"",ROUND(F445*Setup!$B$10,2))</f>
        <v/>
      </c>
      <c r="J445" s="15">
        <f>IF(F445="","",SUM(F445:I445))</f>
        <v/>
      </c>
      <c r="K445" s="15">
        <f>IF(F445="","",IF(OR(E445="Sales, fees and commissions",E445="Other business income"),F445,0))</f>
        <v/>
      </c>
    </row>
    <row r="446">
      <c r="A446" s="12" t="n"/>
      <c r="B446" s="13" t="n"/>
      <c r="C446" s="13" t="n"/>
      <c r="D446" s="13" t="n"/>
      <c r="E446" s="13" t="n"/>
      <c r="F446" s="14" t="n"/>
      <c r="G446" s="15">
        <f>IF(OR(F446="",Setup!$B$7&lt;&gt;"Yes"),"",ROUND(F446*Setup!$B$9,2))</f>
        <v/>
      </c>
      <c r="H446" s="15">
        <f>IF(OR(F446="",Setup!$B$7&lt;&gt;"Yes",Setup!$B$11&lt;&gt;"QST"),"",ROUND(F446*Setup!$B$10,2))</f>
        <v/>
      </c>
      <c r="I446" s="15">
        <f>IF(OR(F446="",Setup!$B$11&lt;&gt;"PST"),"",ROUND(F446*Setup!$B$10,2))</f>
        <v/>
      </c>
      <c r="J446" s="15">
        <f>IF(F446="","",SUM(F446:I446))</f>
        <v/>
      </c>
      <c r="K446" s="15">
        <f>IF(F446="","",IF(OR(E446="Sales, fees and commissions",E446="Other business income"),F446,0))</f>
        <v/>
      </c>
    </row>
    <row r="447">
      <c r="A447" s="12" t="n"/>
      <c r="B447" s="13" t="n"/>
      <c r="C447" s="13" t="n"/>
      <c r="D447" s="13" t="n"/>
      <c r="E447" s="13" t="n"/>
      <c r="F447" s="14" t="n"/>
      <c r="G447" s="15">
        <f>IF(OR(F447="",Setup!$B$7&lt;&gt;"Yes"),"",ROUND(F447*Setup!$B$9,2))</f>
        <v/>
      </c>
      <c r="H447" s="15">
        <f>IF(OR(F447="",Setup!$B$7&lt;&gt;"Yes",Setup!$B$11&lt;&gt;"QST"),"",ROUND(F447*Setup!$B$10,2))</f>
        <v/>
      </c>
      <c r="I447" s="15">
        <f>IF(OR(F447="",Setup!$B$11&lt;&gt;"PST"),"",ROUND(F447*Setup!$B$10,2))</f>
        <v/>
      </c>
      <c r="J447" s="15">
        <f>IF(F447="","",SUM(F447:I447))</f>
        <v/>
      </c>
      <c r="K447" s="15">
        <f>IF(F447="","",IF(OR(E447="Sales, fees and commissions",E447="Other business income"),F447,0))</f>
        <v/>
      </c>
    </row>
    <row r="448">
      <c r="A448" s="12" t="n"/>
      <c r="B448" s="13" t="n"/>
      <c r="C448" s="13" t="n"/>
      <c r="D448" s="13" t="n"/>
      <c r="E448" s="13" t="n"/>
      <c r="F448" s="14" t="n"/>
      <c r="G448" s="15">
        <f>IF(OR(F448="",Setup!$B$7&lt;&gt;"Yes"),"",ROUND(F448*Setup!$B$9,2))</f>
        <v/>
      </c>
      <c r="H448" s="15">
        <f>IF(OR(F448="",Setup!$B$7&lt;&gt;"Yes",Setup!$B$11&lt;&gt;"QST"),"",ROUND(F448*Setup!$B$10,2))</f>
        <v/>
      </c>
      <c r="I448" s="15">
        <f>IF(OR(F448="",Setup!$B$11&lt;&gt;"PST"),"",ROUND(F448*Setup!$B$10,2))</f>
        <v/>
      </c>
      <c r="J448" s="15">
        <f>IF(F448="","",SUM(F448:I448))</f>
        <v/>
      </c>
      <c r="K448" s="15">
        <f>IF(F448="","",IF(OR(E448="Sales, fees and commissions",E448="Other business income"),F448,0))</f>
        <v/>
      </c>
    </row>
    <row r="449">
      <c r="A449" s="12" t="n"/>
      <c r="B449" s="13" t="n"/>
      <c r="C449" s="13" t="n"/>
      <c r="D449" s="13" t="n"/>
      <c r="E449" s="13" t="n"/>
      <c r="F449" s="14" t="n"/>
      <c r="G449" s="15">
        <f>IF(OR(F449="",Setup!$B$7&lt;&gt;"Yes"),"",ROUND(F449*Setup!$B$9,2))</f>
        <v/>
      </c>
      <c r="H449" s="15">
        <f>IF(OR(F449="",Setup!$B$7&lt;&gt;"Yes",Setup!$B$11&lt;&gt;"QST"),"",ROUND(F449*Setup!$B$10,2))</f>
        <v/>
      </c>
      <c r="I449" s="15">
        <f>IF(OR(F449="",Setup!$B$11&lt;&gt;"PST"),"",ROUND(F449*Setup!$B$10,2))</f>
        <v/>
      </c>
      <c r="J449" s="15">
        <f>IF(F449="","",SUM(F449:I449))</f>
        <v/>
      </c>
      <c r="K449" s="15">
        <f>IF(F449="","",IF(OR(E449="Sales, fees and commissions",E449="Other business income"),F449,0))</f>
        <v/>
      </c>
    </row>
    <row r="450">
      <c r="A450" s="12" t="n"/>
      <c r="B450" s="13" t="n"/>
      <c r="C450" s="13" t="n"/>
      <c r="D450" s="13" t="n"/>
      <c r="E450" s="13" t="n"/>
      <c r="F450" s="14" t="n"/>
      <c r="G450" s="15">
        <f>IF(OR(F450="",Setup!$B$7&lt;&gt;"Yes"),"",ROUND(F450*Setup!$B$9,2))</f>
        <v/>
      </c>
      <c r="H450" s="15">
        <f>IF(OR(F450="",Setup!$B$7&lt;&gt;"Yes",Setup!$B$11&lt;&gt;"QST"),"",ROUND(F450*Setup!$B$10,2))</f>
        <v/>
      </c>
      <c r="I450" s="15">
        <f>IF(OR(F450="",Setup!$B$11&lt;&gt;"PST"),"",ROUND(F450*Setup!$B$10,2))</f>
        <v/>
      </c>
      <c r="J450" s="15">
        <f>IF(F450="","",SUM(F450:I450))</f>
        <v/>
      </c>
      <c r="K450" s="15">
        <f>IF(F450="","",IF(OR(E450="Sales, fees and commissions",E450="Other business income"),F450,0))</f>
        <v/>
      </c>
    </row>
    <row r="451">
      <c r="A451" s="12" t="n"/>
      <c r="B451" s="13" t="n"/>
      <c r="C451" s="13" t="n"/>
      <c r="D451" s="13" t="n"/>
      <c r="E451" s="13" t="n"/>
      <c r="F451" s="14" t="n"/>
      <c r="G451" s="15">
        <f>IF(OR(F451="",Setup!$B$7&lt;&gt;"Yes"),"",ROUND(F451*Setup!$B$9,2))</f>
        <v/>
      </c>
      <c r="H451" s="15">
        <f>IF(OR(F451="",Setup!$B$7&lt;&gt;"Yes",Setup!$B$11&lt;&gt;"QST"),"",ROUND(F451*Setup!$B$10,2))</f>
        <v/>
      </c>
      <c r="I451" s="15">
        <f>IF(OR(F451="",Setup!$B$11&lt;&gt;"PST"),"",ROUND(F451*Setup!$B$10,2))</f>
        <v/>
      </c>
      <c r="J451" s="15">
        <f>IF(F451="","",SUM(F451:I451))</f>
        <v/>
      </c>
      <c r="K451" s="15">
        <f>IF(F451="","",IF(OR(E451="Sales, fees and commissions",E451="Other business income"),F451,0))</f>
        <v/>
      </c>
    </row>
    <row r="452">
      <c r="A452" s="12" t="n"/>
      <c r="B452" s="13" t="n"/>
      <c r="C452" s="13" t="n"/>
      <c r="D452" s="13" t="n"/>
      <c r="E452" s="13" t="n"/>
      <c r="F452" s="14" t="n"/>
      <c r="G452" s="15">
        <f>IF(OR(F452="",Setup!$B$7&lt;&gt;"Yes"),"",ROUND(F452*Setup!$B$9,2))</f>
        <v/>
      </c>
      <c r="H452" s="15">
        <f>IF(OR(F452="",Setup!$B$7&lt;&gt;"Yes",Setup!$B$11&lt;&gt;"QST"),"",ROUND(F452*Setup!$B$10,2))</f>
        <v/>
      </c>
      <c r="I452" s="15">
        <f>IF(OR(F452="",Setup!$B$11&lt;&gt;"PST"),"",ROUND(F452*Setup!$B$10,2))</f>
        <v/>
      </c>
      <c r="J452" s="15">
        <f>IF(F452="","",SUM(F452:I452))</f>
        <v/>
      </c>
      <c r="K452" s="15">
        <f>IF(F452="","",IF(OR(E452="Sales, fees and commissions",E452="Other business income"),F452,0))</f>
        <v/>
      </c>
    </row>
    <row r="453">
      <c r="A453" s="12" t="n"/>
      <c r="B453" s="13" t="n"/>
      <c r="C453" s="13" t="n"/>
      <c r="D453" s="13" t="n"/>
      <c r="E453" s="13" t="n"/>
      <c r="F453" s="14" t="n"/>
      <c r="G453" s="15">
        <f>IF(OR(F453="",Setup!$B$7&lt;&gt;"Yes"),"",ROUND(F453*Setup!$B$9,2))</f>
        <v/>
      </c>
      <c r="H453" s="15">
        <f>IF(OR(F453="",Setup!$B$7&lt;&gt;"Yes",Setup!$B$11&lt;&gt;"QST"),"",ROUND(F453*Setup!$B$10,2))</f>
        <v/>
      </c>
      <c r="I453" s="15">
        <f>IF(OR(F453="",Setup!$B$11&lt;&gt;"PST"),"",ROUND(F453*Setup!$B$10,2))</f>
        <v/>
      </c>
      <c r="J453" s="15">
        <f>IF(F453="","",SUM(F453:I453))</f>
        <v/>
      </c>
      <c r="K453" s="15">
        <f>IF(F453="","",IF(OR(E453="Sales, fees and commissions",E453="Other business income"),F453,0))</f>
        <v/>
      </c>
    </row>
    <row r="454">
      <c r="A454" s="12" t="n"/>
      <c r="B454" s="13" t="n"/>
      <c r="C454" s="13" t="n"/>
      <c r="D454" s="13" t="n"/>
      <c r="E454" s="13" t="n"/>
      <c r="F454" s="14" t="n"/>
      <c r="G454" s="15">
        <f>IF(OR(F454="",Setup!$B$7&lt;&gt;"Yes"),"",ROUND(F454*Setup!$B$9,2))</f>
        <v/>
      </c>
      <c r="H454" s="15">
        <f>IF(OR(F454="",Setup!$B$7&lt;&gt;"Yes",Setup!$B$11&lt;&gt;"QST"),"",ROUND(F454*Setup!$B$10,2))</f>
        <v/>
      </c>
      <c r="I454" s="15">
        <f>IF(OR(F454="",Setup!$B$11&lt;&gt;"PST"),"",ROUND(F454*Setup!$B$10,2))</f>
        <v/>
      </c>
      <c r="J454" s="15">
        <f>IF(F454="","",SUM(F454:I454))</f>
        <v/>
      </c>
      <c r="K454" s="15">
        <f>IF(F454="","",IF(OR(E454="Sales, fees and commissions",E454="Other business income"),F454,0))</f>
        <v/>
      </c>
    </row>
    <row r="455">
      <c r="A455" s="12" t="n"/>
      <c r="B455" s="13" t="n"/>
      <c r="C455" s="13" t="n"/>
      <c r="D455" s="13" t="n"/>
      <c r="E455" s="13" t="n"/>
      <c r="F455" s="14" t="n"/>
      <c r="G455" s="15">
        <f>IF(OR(F455="",Setup!$B$7&lt;&gt;"Yes"),"",ROUND(F455*Setup!$B$9,2))</f>
        <v/>
      </c>
      <c r="H455" s="15">
        <f>IF(OR(F455="",Setup!$B$7&lt;&gt;"Yes",Setup!$B$11&lt;&gt;"QST"),"",ROUND(F455*Setup!$B$10,2))</f>
        <v/>
      </c>
      <c r="I455" s="15">
        <f>IF(OR(F455="",Setup!$B$11&lt;&gt;"PST"),"",ROUND(F455*Setup!$B$10,2))</f>
        <v/>
      </c>
      <c r="J455" s="15">
        <f>IF(F455="","",SUM(F455:I455))</f>
        <v/>
      </c>
      <c r="K455" s="15">
        <f>IF(F455="","",IF(OR(E455="Sales, fees and commissions",E455="Other business income"),F455,0))</f>
        <v/>
      </c>
    </row>
    <row r="456">
      <c r="A456" s="12" t="n"/>
      <c r="B456" s="13" t="n"/>
      <c r="C456" s="13" t="n"/>
      <c r="D456" s="13" t="n"/>
      <c r="E456" s="13" t="n"/>
      <c r="F456" s="14" t="n"/>
      <c r="G456" s="15">
        <f>IF(OR(F456="",Setup!$B$7&lt;&gt;"Yes"),"",ROUND(F456*Setup!$B$9,2))</f>
        <v/>
      </c>
      <c r="H456" s="15">
        <f>IF(OR(F456="",Setup!$B$7&lt;&gt;"Yes",Setup!$B$11&lt;&gt;"QST"),"",ROUND(F456*Setup!$B$10,2))</f>
        <v/>
      </c>
      <c r="I456" s="15">
        <f>IF(OR(F456="",Setup!$B$11&lt;&gt;"PST"),"",ROUND(F456*Setup!$B$10,2))</f>
        <v/>
      </c>
      <c r="J456" s="15">
        <f>IF(F456="","",SUM(F456:I456))</f>
        <v/>
      </c>
      <c r="K456" s="15">
        <f>IF(F456="","",IF(OR(E456="Sales, fees and commissions",E456="Other business income"),F456,0))</f>
        <v/>
      </c>
    </row>
    <row r="457">
      <c r="A457" s="12" t="n"/>
      <c r="B457" s="13" t="n"/>
      <c r="C457" s="13" t="n"/>
      <c r="D457" s="13" t="n"/>
      <c r="E457" s="13" t="n"/>
      <c r="F457" s="14" t="n"/>
      <c r="G457" s="15">
        <f>IF(OR(F457="",Setup!$B$7&lt;&gt;"Yes"),"",ROUND(F457*Setup!$B$9,2))</f>
        <v/>
      </c>
      <c r="H457" s="15">
        <f>IF(OR(F457="",Setup!$B$7&lt;&gt;"Yes",Setup!$B$11&lt;&gt;"QST"),"",ROUND(F457*Setup!$B$10,2))</f>
        <v/>
      </c>
      <c r="I457" s="15">
        <f>IF(OR(F457="",Setup!$B$11&lt;&gt;"PST"),"",ROUND(F457*Setup!$B$10,2))</f>
        <v/>
      </c>
      <c r="J457" s="15">
        <f>IF(F457="","",SUM(F457:I457))</f>
        <v/>
      </c>
      <c r="K457" s="15">
        <f>IF(F457="","",IF(OR(E457="Sales, fees and commissions",E457="Other business income"),F457,0))</f>
        <v/>
      </c>
    </row>
    <row r="458">
      <c r="A458" s="12" t="n"/>
      <c r="B458" s="13" t="n"/>
      <c r="C458" s="13" t="n"/>
      <c r="D458" s="13" t="n"/>
      <c r="E458" s="13" t="n"/>
      <c r="F458" s="14" t="n"/>
      <c r="G458" s="15">
        <f>IF(OR(F458="",Setup!$B$7&lt;&gt;"Yes"),"",ROUND(F458*Setup!$B$9,2))</f>
        <v/>
      </c>
      <c r="H458" s="15">
        <f>IF(OR(F458="",Setup!$B$7&lt;&gt;"Yes",Setup!$B$11&lt;&gt;"QST"),"",ROUND(F458*Setup!$B$10,2))</f>
        <v/>
      </c>
      <c r="I458" s="15">
        <f>IF(OR(F458="",Setup!$B$11&lt;&gt;"PST"),"",ROUND(F458*Setup!$B$10,2))</f>
        <v/>
      </c>
      <c r="J458" s="15">
        <f>IF(F458="","",SUM(F458:I458))</f>
        <v/>
      </c>
      <c r="K458" s="15">
        <f>IF(F458="","",IF(OR(E458="Sales, fees and commissions",E458="Other business income"),F458,0))</f>
        <v/>
      </c>
    </row>
    <row r="459">
      <c r="A459" s="12" t="n"/>
      <c r="B459" s="13" t="n"/>
      <c r="C459" s="13" t="n"/>
      <c r="D459" s="13" t="n"/>
      <c r="E459" s="13" t="n"/>
      <c r="F459" s="14" t="n"/>
      <c r="G459" s="15">
        <f>IF(OR(F459="",Setup!$B$7&lt;&gt;"Yes"),"",ROUND(F459*Setup!$B$9,2))</f>
        <v/>
      </c>
      <c r="H459" s="15">
        <f>IF(OR(F459="",Setup!$B$7&lt;&gt;"Yes",Setup!$B$11&lt;&gt;"QST"),"",ROUND(F459*Setup!$B$10,2))</f>
        <v/>
      </c>
      <c r="I459" s="15">
        <f>IF(OR(F459="",Setup!$B$11&lt;&gt;"PST"),"",ROUND(F459*Setup!$B$10,2))</f>
        <v/>
      </c>
      <c r="J459" s="15">
        <f>IF(F459="","",SUM(F459:I459))</f>
        <v/>
      </c>
      <c r="K459" s="15">
        <f>IF(F459="","",IF(OR(E459="Sales, fees and commissions",E459="Other business income"),F459,0))</f>
        <v/>
      </c>
    </row>
    <row r="460">
      <c r="A460" s="12" t="n"/>
      <c r="B460" s="13" t="n"/>
      <c r="C460" s="13" t="n"/>
      <c r="D460" s="13" t="n"/>
      <c r="E460" s="13" t="n"/>
      <c r="F460" s="14" t="n"/>
      <c r="G460" s="15">
        <f>IF(OR(F460="",Setup!$B$7&lt;&gt;"Yes"),"",ROUND(F460*Setup!$B$9,2))</f>
        <v/>
      </c>
      <c r="H460" s="15">
        <f>IF(OR(F460="",Setup!$B$7&lt;&gt;"Yes",Setup!$B$11&lt;&gt;"QST"),"",ROUND(F460*Setup!$B$10,2))</f>
        <v/>
      </c>
      <c r="I460" s="15">
        <f>IF(OR(F460="",Setup!$B$11&lt;&gt;"PST"),"",ROUND(F460*Setup!$B$10,2))</f>
        <v/>
      </c>
      <c r="J460" s="15">
        <f>IF(F460="","",SUM(F460:I460))</f>
        <v/>
      </c>
      <c r="K460" s="15">
        <f>IF(F460="","",IF(OR(E460="Sales, fees and commissions",E460="Other business income"),F460,0))</f>
        <v/>
      </c>
    </row>
    <row r="461">
      <c r="A461" s="12" t="n"/>
      <c r="B461" s="13" t="n"/>
      <c r="C461" s="13" t="n"/>
      <c r="D461" s="13" t="n"/>
      <c r="E461" s="13" t="n"/>
      <c r="F461" s="14" t="n"/>
      <c r="G461" s="15">
        <f>IF(OR(F461="",Setup!$B$7&lt;&gt;"Yes"),"",ROUND(F461*Setup!$B$9,2))</f>
        <v/>
      </c>
      <c r="H461" s="15">
        <f>IF(OR(F461="",Setup!$B$7&lt;&gt;"Yes",Setup!$B$11&lt;&gt;"QST"),"",ROUND(F461*Setup!$B$10,2))</f>
        <v/>
      </c>
      <c r="I461" s="15">
        <f>IF(OR(F461="",Setup!$B$11&lt;&gt;"PST"),"",ROUND(F461*Setup!$B$10,2))</f>
        <v/>
      </c>
      <c r="J461" s="15">
        <f>IF(F461="","",SUM(F461:I461))</f>
        <v/>
      </c>
      <c r="K461" s="15">
        <f>IF(F461="","",IF(OR(E461="Sales, fees and commissions",E461="Other business income"),F461,0))</f>
        <v/>
      </c>
    </row>
    <row r="462">
      <c r="A462" s="12" t="n"/>
      <c r="B462" s="13" t="n"/>
      <c r="C462" s="13" t="n"/>
      <c r="D462" s="13" t="n"/>
      <c r="E462" s="13" t="n"/>
      <c r="F462" s="14" t="n"/>
      <c r="G462" s="15">
        <f>IF(OR(F462="",Setup!$B$7&lt;&gt;"Yes"),"",ROUND(F462*Setup!$B$9,2))</f>
        <v/>
      </c>
      <c r="H462" s="15">
        <f>IF(OR(F462="",Setup!$B$7&lt;&gt;"Yes",Setup!$B$11&lt;&gt;"QST"),"",ROUND(F462*Setup!$B$10,2))</f>
        <v/>
      </c>
      <c r="I462" s="15">
        <f>IF(OR(F462="",Setup!$B$11&lt;&gt;"PST"),"",ROUND(F462*Setup!$B$10,2))</f>
        <v/>
      </c>
      <c r="J462" s="15">
        <f>IF(F462="","",SUM(F462:I462))</f>
        <v/>
      </c>
      <c r="K462" s="15">
        <f>IF(F462="","",IF(OR(E462="Sales, fees and commissions",E462="Other business income"),F462,0))</f>
        <v/>
      </c>
    </row>
    <row r="463">
      <c r="A463" s="12" t="n"/>
      <c r="B463" s="13" t="n"/>
      <c r="C463" s="13" t="n"/>
      <c r="D463" s="13" t="n"/>
      <c r="E463" s="13" t="n"/>
      <c r="F463" s="14" t="n"/>
      <c r="G463" s="15">
        <f>IF(OR(F463="",Setup!$B$7&lt;&gt;"Yes"),"",ROUND(F463*Setup!$B$9,2))</f>
        <v/>
      </c>
      <c r="H463" s="15">
        <f>IF(OR(F463="",Setup!$B$7&lt;&gt;"Yes",Setup!$B$11&lt;&gt;"QST"),"",ROUND(F463*Setup!$B$10,2))</f>
        <v/>
      </c>
      <c r="I463" s="15">
        <f>IF(OR(F463="",Setup!$B$11&lt;&gt;"PST"),"",ROUND(F463*Setup!$B$10,2))</f>
        <v/>
      </c>
      <c r="J463" s="15">
        <f>IF(F463="","",SUM(F463:I463))</f>
        <v/>
      </c>
      <c r="K463" s="15">
        <f>IF(F463="","",IF(OR(E463="Sales, fees and commissions",E463="Other business income"),F463,0))</f>
        <v/>
      </c>
    </row>
    <row r="464">
      <c r="A464" s="12" t="n"/>
      <c r="B464" s="13" t="n"/>
      <c r="C464" s="13" t="n"/>
      <c r="D464" s="13" t="n"/>
      <c r="E464" s="13" t="n"/>
      <c r="F464" s="14" t="n"/>
      <c r="G464" s="15">
        <f>IF(OR(F464="",Setup!$B$7&lt;&gt;"Yes"),"",ROUND(F464*Setup!$B$9,2))</f>
        <v/>
      </c>
      <c r="H464" s="15">
        <f>IF(OR(F464="",Setup!$B$7&lt;&gt;"Yes",Setup!$B$11&lt;&gt;"QST"),"",ROUND(F464*Setup!$B$10,2))</f>
        <v/>
      </c>
      <c r="I464" s="15">
        <f>IF(OR(F464="",Setup!$B$11&lt;&gt;"PST"),"",ROUND(F464*Setup!$B$10,2))</f>
        <v/>
      </c>
      <c r="J464" s="15">
        <f>IF(F464="","",SUM(F464:I464))</f>
        <v/>
      </c>
      <c r="K464" s="15">
        <f>IF(F464="","",IF(OR(E464="Sales, fees and commissions",E464="Other business income"),F464,0))</f>
        <v/>
      </c>
    </row>
    <row r="465">
      <c r="A465" s="12" t="n"/>
      <c r="B465" s="13" t="n"/>
      <c r="C465" s="13" t="n"/>
      <c r="D465" s="13" t="n"/>
      <c r="E465" s="13" t="n"/>
      <c r="F465" s="14" t="n"/>
      <c r="G465" s="15">
        <f>IF(OR(F465="",Setup!$B$7&lt;&gt;"Yes"),"",ROUND(F465*Setup!$B$9,2))</f>
        <v/>
      </c>
      <c r="H465" s="15">
        <f>IF(OR(F465="",Setup!$B$7&lt;&gt;"Yes",Setup!$B$11&lt;&gt;"QST"),"",ROUND(F465*Setup!$B$10,2))</f>
        <v/>
      </c>
      <c r="I465" s="15">
        <f>IF(OR(F465="",Setup!$B$11&lt;&gt;"PST"),"",ROUND(F465*Setup!$B$10,2))</f>
        <v/>
      </c>
      <c r="J465" s="15">
        <f>IF(F465="","",SUM(F465:I465))</f>
        <v/>
      </c>
      <c r="K465" s="15">
        <f>IF(F465="","",IF(OR(E465="Sales, fees and commissions",E465="Other business income"),F465,0))</f>
        <v/>
      </c>
    </row>
    <row r="466">
      <c r="A466" s="12" t="n"/>
      <c r="B466" s="13" t="n"/>
      <c r="C466" s="13" t="n"/>
      <c r="D466" s="13" t="n"/>
      <c r="E466" s="13" t="n"/>
      <c r="F466" s="14" t="n"/>
      <c r="G466" s="15">
        <f>IF(OR(F466="",Setup!$B$7&lt;&gt;"Yes"),"",ROUND(F466*Setup!$B$9,2))</f>
        <v/>
      </c>
      <c r="H466" s="15">
        <f>IF(OR(F466="",Setup!$B$7&lt;&gt;"Yes",Setup!$B$11&lt;&gt;"QST"),"",ROUND(F466*Setup!$B$10,2))</f>
        <v/>
      </c>
      <c r="I466" s="15">
        <f>IF(OR(F466="",Setup!$B$11&lt;&gt;"PST"),"",ROUND(F466*Setup!$B$10,2))</f>
        <v/>
      </c>
      <c r="J466" s="15">
        <f>IF(F466="","",SUM(F466:I466))</f>
        <v/>
      </c>
      <c r="K466" s="15">
        <f>IF(F466="","",IF(OR(E466="Sales, fees and commissions",E466="Other business income"),F466,0))</f>
        <v/>
      </c>
    </row>
    <row r="467">
      <c r="A467" s="12" t="n"/>
      <c r="B467" s="13" t="n"/>
      <c r="C467" s="13" t="n"/>
      <c r="D467" s="13" t="n"/>
      <c r="E467" s="13" t="n"/>
      <c r="F467" s="14" t="n"/>
      <c r="G467" s="15">
        <f>IF(OR(F467="",Setup!$B$7&lt;&gt;"Yes"),"",ROUND(F467*Setup!$B$9,2))</f>
        <v/>
      </c>
      <c r="H467" s="15">
        <f>IF(OR(F467="",Setup!$B$7&lt;&gt;"Yes",Setup!$B$11&lt;&gt;"QST"),"",ROUND(F467*Setup!$B$10,2))</f>
        <v/>
      </c>
      <c r="I467" s="15">
        <f>IF(OR(F467="",Setup!$B$11&lt;&gt;"PST"),"",ROUND(F467*Setup!$B$10,2))</f>
        <v/>
      </c>
      <c r="J467" s="15">
        <f>IF(F467="","",SUM(F467:I467))</f>
        <v/>
      </c>
      <c r="K467" s="15">
        <f>IF(F467="","",IF(OR(E467="Sales, fees and commissions",E467="Other business income"),F467,0))</f>
        <v/>
      </c>
    </row>
    <row r="468">
      <c r="A468" s="12" t="n"/>
      <c r="B468" s="13" t="n"/>
      <c r="C468" s="13" t="n"/>
      <c r="D468" s="13" t="n"/>
      <c r="E468" s="13" t="n"/>
      <c r="F468" s="14" t="n"/>
      <c r="G468" s="15">
        <f>IF(OR(F468="",Setup!$B$7&lt;&gt;"Yes"),"",ROUND(F468*Setup!$B$9,2))</f>
        <v/>
      </c>
      <c r="H468" s="15">
        <f>IF(OR(F468="",Setup!$B$7&lt;&gt;"Yes",Setup!$B$11&lt;&gt;"QST"),"",ROUND(F468*Setup!$B$10,2))</f>
        <v/>
      </c>
      <c r="I468" s="15">
        <f>IF(OR(F468="",Setup!$B$11&lt;&gt;"PST"),"",ROUND(F468*Setup!$B$10,2))</f>
        <v/>
      </c>
      <c r="J468" s="15">
        <f>IF(F468="","",SUM(F468:I468))</f>
        <v/>
      </c>
      <c r="K468" s="15">
        <f>IF(F468="","",IF(OR(E468="Sales, fees and commissions",E468="Other business income"),F468,0))</f>
        <v/>
      </c>
    </row>
    <row r="469">
      <c r="A469" s="12" t="n"/>
      <c r="B469" s="13" t="n"/>
      <c r="C469" s="13" t="n"/>
      <c r="D469" s="13" t="n"/>
      <c r="E469" s="13" t="n"/>
      <c r="F469" s="14" t="n"/>
      <c r="G469" s="15">
        <f>IF(OR(F469="",Setup!$B$7&lt;&gt;"Yes"),"",ROUND(F469*Setup!$B$9,2))</f>
        <v/>
      </c>
      <c r="H469" s="15">
        <f>IF(OR(F469="",Setup!$B$7&lt;&gt;"Yes",Setup!$B$11&lt;&gt;"QST"),"",ROUND(F469*Setup!$B$10,2))</f>
        <v/>
      </c>
      <c r="I469" s="15">
        <f>IF(OR(F469="",Setup!$B$11&lt;&gt;"PST"),"",ROUND(F469*Setup!$B$10,2))</f>
        <v/>
      </c>
      <c r="J469" s="15">
        <f>IF(F469="","",SUM(F469:I469))</f>
        <v/>
      </c>
      <c r="K469" s="15">
        <f>IF(F469="","",IF(OR(E469="Sales, fees and commissions",E469="Other business income"),F469,0))</f>
        <v/>
      </c>
    </row>
    <row r="470">
      <c r="A470" s="12" t="n"/>
      <c r="B470" s="13" t="n"/>
      <c r="C470" s="13" t="n"/>
      <c r="D470" s="13" t="n"/>
      <c r="E470" s="13" t="n"/>
      <c r="F470" s="14" t="n"/>
      <c r="G470" s="15">
        <f>IF(OR(F470="",Setup!$B$7&lt;&gt;"Yes"),"",ROUND(F470*Setup!$B$9,2))</f>
        <v/>
      </c>
      <c r="H470" s="15">
        <f>IF(OR(F470="",Setup!$B$7&lt;&gt;"Yes",Setup!$B$11&lt;&gt;"QST"),"",ROUND(F470*Setup!$B$10,2))</f>
        <v/>
      </c>
      <c r="I470" s="15">
        <f>IF(OR(F470="",Setup!$B$11&lt;&gt;"PST"),"",ROUND(F470*Setup!$B$10,2))</f>
        <v/>
      </c>
      <c r="J470" s="15">
        <f>IF(F470="","",SUM(F470:I470))</f>
        <v/>
      </c>
      <c r="K470" s="15">
        <f>IF(F470="","",IF(OR(E470="Sales, fees and commissions",E470="Other business income"),F470,0))</f>
        <v/>
      </c>
    </row>
    <row r="471">
      <c r="A471" s="12" t="n"/>
      <c r="B471" s="13" t="n"/>
      <c r="C471" s="13" t="n"/>
      <c r="D471" s="13" t="n"/>
      <c r="E471" s="13" t="n"/>
      <c r="F471" s="14" t="n"/>
      <c r="G471" s="15">
        <f>IF(OR(F471="",Setup!$B$7&lt;&gt;"Yes"),"",ROUND(F471*Setup!$B$9,2))</f>
        <v/>
      </c>
      <c r="H471" s="15">
        <f>IF(OR(F471="",Setup!$B$7&lt;&gt;"Yes",Setup!$B$11&lt;&gt;"QST"),"",ROUND(F471*Setup!$B$10,2))</f>
        <v/>
      </c>
      <c r="I471" s="15">
        <f>IF(OR(F471="",Setup!$B$11&lt;&gt;"PST"),"",ROUND(F471*Setup!$B$10,2))</f>
        <v/>
      </c>
      <c r="J471" s="15">
        <f>IF(F471="","",SUM(F471:I471))</f>
        <v/>
      </c>
      <c r="K471" s="15">
        <f>IF(F471="","",IF(OR(E471="Sales, fees and commissions",E471="Other business income"),F471,0))</f>
        <v/>
      </c>
    </row>
    <row r="472">
      <c r="A472" s="12" t="n"/>
      <c r="B472" s="13" t="n"/>
      <c r="C472" s="13" t="n"/>
      <c r="D472" s="13" t="n"/>
      <c r="E472" s="13" t="n"/>
      <c r="F472" s="14" t="n"/>
      <c r="G472" s="15">
        <f>IF(OR(F472="",Setup!$B$7&lt;&gt;"Yes"),"",ROUND(F472*Setup!$B$9,2))</f>
        <v/>
      </c>
      <c r="H472" s="15">
        <f>IF(OR(F472="",Setup!$B$7&lt;&gt;"Yes",Setup!$B$11&lt;&gt;"QST"),"",ROUND(F472*Setup!$B$10,2))</f>
        <v/>
      </c>
      <c r="I472" s="15">
        <f>IF(OR(F472="",Setup!$B$11&lt;&gt;"PST"),"",ROUND(F472*Setup!$B$10,2))</f>
        <v/>
      </c>
      <c r="J472" s="15">
        <f>IF(F472="","",SUM(F472:I472))</f>
        <v/>
      </c>
      <c r="K472" s="15">
        <f>IF(F472="","",IF(OR(E472="Sales, fees and commissions",E472="Other business income"),F472,0))</f>
        <v/>
      </c>
    </row>
    <row r="473">
      <c r="A473" s="12" t="n"/>
      <c r="B473" s="13" t="n"/>
      <c r="C473" s="13" t="n"/>
      <c r="D473" s="13" t="n"/>
      <c r="E473" s="13" t="n"/>
      <c r="F473" s="14" t="n"/>
      <c r="G473" s="15">
        <f>IF(OR(F473="",Setup!$B$7&lt;&gt;"Yes"),"",ROUND(F473*Setup!$B$9,2))</f>
        <v/>
      </c>
      <c r="H473" s="15">
        <f>IF(OR(F473="",Setup!$B$7&lt;&gt;"Yes",Setup!$B$11&lt;&gt;"QST"),"",ROUND(F473*Setup!$B$10,2))</f>
        <v/>
      </c>
      <c r="I473" s="15">
        <f>IF(OR(F473="",Setup!$B$11&lt;&gt;"PST"),"",ROUND(F473*Setup!$B$10,2))</f>
        <v/>
      </c>
      <c r="J473" s="15">
        <f>IF(F473="","",SUM(F473:I473))</f>
        <v/>
      </c>
      <c r="K473" s="15">
        <f>IF(F473="","",IF(OR(E473="Sales, fees and commissions",E473="Other business income"),F473,0))</f>
        <v/>
      </c>
    </row>
    <row r="474">
      <c r="A474" s="12" t="n"/>
      <c r="B474" s="13" t="n"/>
      <c r="C474" s="13" t="n"/>
      <c r="D474" s="13" t="n"/>
      <c r="E474" s="13" t="n"/>
      <c r="F474" s="14" t="n"/>
      <c r="G474" s="15">
        <f>IF(OR(F474="",Setup!$B$7&lt;&gt;"Yes"),"",ROUND(F474*Setup!$B$9,2))</f>
        <v/>
      </c>
      <c r="H474" s="15">
        <f>IF(OR(F474="",Setup!$B$7&lt;&gt;"Yes",Setup!$B$11&lt;&gt;"QST"),"",ROUND(F474*Setup!$B$10,2))</f>
        <v/>
      </c>
      <c r="I474" s="15">
        <f>IF(OR(F474="",Setup!$B$11&lt;&gt;"PST"),"",ROUND(F474*Setup!$B$10,2))</f>
        <v/>
      </c>
      <c r="J474" s="15">
        <f>IF(F474="","",SUM(F474:I474))</f>
        <v/>
      </c>
      <c r="K474" s="15">
        <f>IF(F474="","",IF(OR(E474="Sales, fees and commissions",E474="Other business income"),F474,0))</f>
        <v/>
      </c>
    </row>
    <row r="475">
      <c r="A475" s="12" t="n"/>
      <c r="B475" s="13" t="n"/>
      <c r="C475" s="13" t="n"/>
      <c r="D475" s="13" t="n"/>
      <c r="E475" s="13" t="n"/>
      <c r="F475" s="14" t="n"/>
      <c r="G475" s="15">
        <f>IF(OR(F475="",Setup!$B$7&lt;&gt;"Yes"),"",ROUND(F475*Setup!$B$9,2))</f>
        <v/>
      </c>
      <c r="H475" s="15">
        <f>IF(OR(F475="",Setup!$B$7&lt;&gt;"Yes",Setup!$B$11&lt;&gt;"QST"),"",ROUND(F475*Setup!$B$10,2))</f>
        <v/>
      </c>
      <c r="I475" s="15">
        <f>IF(OR(F475="",Setup!$B$11&lt;&gt;"PST"),"",ROUND(F475*Setup!$B$10,2))</f>
        <v/>
      </c>
      <c r="J475" s="15">
        <f>IF(F475="","",SUM(F475:I475))</f>
        <v/>
      </c>
      <c r="K475" s="15">
        <f>IF(F475="","",IF(OR(E475="Sales, fees and commissions",E475="Other business income"),F475,0))</f>
        <v/>
      </c>
    </row>
    <row r="476">
      <c r="A476" s="12" t="n"/>
      <c r="B476" s="13" t="n"/>
      <c r="C476" s="13" t="n"/>
      <c r="D476" s="13" t="n"/>
      <c r="E476" s="13" t="n"/>
      <c r="F476" s="14" t="n"/>
      <c r="G476" s="15">
        <f>IF(OR(F476="",Setup!$B$7&lt;&gt;"Yes"),"",ROUND(F476*Setup!$B$9,2))</f>
        <v/>
      </c>
      <c r="H476" s="15">
        <f>IF(OR(F476="",Setup!$B$7&lt;&gt;"Yes",Setup!$B$11&lt;&gt;"QST"),"",ROUND(F476*Setup!$B$10,2))</f>
        <v/>
      </c>
      <c r="I476" s="15">
        <f>IF(OR(F476="",Setup!$B$11&lt;&gt;"PST"),"",ROUND(F476*Setup!$B$10,2))</f>
        <v/>
      </c>
      <c r="J476" s="15">
        <f>IF(F476="","",SUM(F476:I476))</f>
        <v/>
      </c>
      <c r="K476" s="15">
        <f>IF(F476="","",IF(OR(E476="Sales, fees and commissions",E476="Other business income"),F476,0))</f>
        <v/>
      </c>
    </row>
    <row r="477">
      <c r="A477" s="12" t="n"/>
      <c r="B477" s="13" t="n"/>
      <c r="C477" s="13" t="n"/>
      <c r="D477" s="13" t="n"/>
      <c r="E477" s="13" t="n"/>
      <c r="F477" s="14" t="n"/>
      <c r="G477" s="15">
        <f>IF(OR(F477="",Setup!$B$7&lt;&gt;"Yes"),"",ROUND(F477*Setup!$B$9,2))</f>
        <v/>
      </c>
      <c r="H477" s="15">
        <f>IF(OR(F477="",Setup!$B$7&lt;&gt;"Yes",Setup!$B$11&lt;&gt;"QST"),"",ROUND(F477*Setup!$B$10,2))</f>
        <v/>
      </c>
      <c r="I477" s="15">
        <f>IF(OR(F477="",Setup!$B$11&lt;&gt;"PST"),"",ROUND(F477*Setup!$B$10,2))</f>
        <v/>
      </c>
      <c r="J477" s="15">
        <f>IF(F477="","",SUM(F477:I477))</f>
        <v/>
      </c>
      <c r="K477" s="15">
        <f>IF(F477="","",IF(OR(E477="Sales, fees and commissions",E477="Other business income"),F477,0))</f>
        <v/>
      </c>
    </row>
    <row r="478">
      <c r="A478" s="12" t="n"/>
      <c r="B478" s="13" t="n"/>
      <c r="C478" s="13" t="n"/>
      <c r="D478" s="13" t="n"/>
      <c r="E478" s="13" t="n"/>
      <c r="F478" s="14" t="n"/>
      <c r="G478" s="15">
        <f>IF(OR(F478="",Setup!$B$7&lt;&gt;"Yes"),"",ROUND(F478*Setup!$B$9,2))</f>
        <v/>
      </c>
      <c r="H478" s="15">
        <f>IF(OR(F478="",Setup!$B$7&lt;&gt;"Yes",Setup!$B$11&lt;&gt;"QST"),"",ROUND(F478*Setup!$B$10,2))</f>
        <v/>
      </c>
      <c r="I478" s="15">
        <f>IF(OR(F478="",Setup!$B$11&lt;&gt;"PST"),"",ROUND(F478*Setup!$B$10,2))</f>
        <v/>
      </c>
      <c r="J478" s="15">
        <f>IF(F478="","",SUM(F478:I478))</f>
        <v/>
      </c>
      <c r="K478" s="15">
        <f>IF(F478="","",IF(OR(E478="Sales, fees and commissions",E478="Other business income"),F478,0))</f>
        <v/>
      </c>
    </row>
    <row r="479">
      <c r="A479" s="12" t="n"/>
      <c r="B479" s="13" t="n"/>
      <c r="C479" s="13" t="n"/>
      <c r="D479" s="13" t="n"/>
      <c r="E479" s="13" t="n"/>
      <c r="F479" s="14" t="n"/>
      <c r="G479" s="15">
        <f>IF(OR(F479="",Setup!$B$7&lt;&gt;"Yes"),"",ROUND(F479*Setup!$B$9,2))</f>
        <v/>
      </c>
      <c r="H479" s="15">
        <f>IF(OR(F479="",Setup!$B$7&lt;&gt;"Yes",Setup!$B$11&lt;&gt;"QST"),"",ROUND(F479*Setup!$B$10,2))</f>
        <v/>
      </c>
      <c r="I479" s="15">
        <f>IF(OR(F479="",Setup!$B$11&lt;&gt;"PST"),"",ROUND(F479*Setup!$B$10,2))</f>
        <v/>
      </c>
      <c r="J479" s="15">
        <f>IF(F479="","",SUM(F479:I479))</f>
        <v/>
      </c>
      <c r="K479" s="15">
        <f>IF(F479="","",IF(OR(E479="Sales, fees and commissions",E479="Other business income"),F479,0))</f>
        <v/>
      </c>
    </row>
    <row r="480">
      <c r="A480" s="12" t="n"/>
      <c r="B480" s="13" t="n"/>
      <c r="C480" s="13" t="n"/>
      <c r="D480" s="13" t="n"/>
      <c r="E480" s="13" t="n"/>
      <c r="F480" s="14" t="n"/>
      <c r="G480" s="15">
        <f>IF(OR(F480="",Setup!$B$7&lt;&gt;"Yes"),"",ROUND(F480*Setup!$B$9,2))</f>
        <v/>
      </c>
      <c r="H480" s="15">
        <f>IF(OR(F480="",Setup!$B$7&lt;&gt;"Yes",Setup!$B$11&lt;&gt;"QST"),"",ROUND(F480*Setup!$B$10,2))</f>
        <v/>
      </c>
      <c r="I480" s="15">
        <f>IF(OR(F480="",Setup!$B$11&lt;&gt;"PST"),"",ROUND(F480*Setup!$B$10,2))</f>
        <v/>
      </c>
      <c r="J480" s="15">
        <f>IF(F480="","",SUM(F480:I480))</f>
        <v/>
      </c>
      <c r="K480" s="15">
        <f>IF(F480="","",IF(OR(E480="Sales, fees and commissions",E480="Other business income"),F480,0))</f>
        <v/>
      </c>
    </row>
    <row r="481">
      <c r="A481" s="12" t="n"/>
      <c r="B481" s="13" t="n"/>
      <c r="C481" s="13" t="n"/>
      <c r="D481" s="13" t="n"/>
      <c r="E481" s="13" t="n"/>
      <c r="F481" s="14" t="n"/>
      <c r="G481" s="15">
        <f>IF(OR(F481="",Setup!$B$7&lt;&gt;"Yes"),"",ROUND(F481*Setup!$B$9,2))</f>
        <v/>
      </c>
      <c r="H481" s="15">
        <f>IF(OR(F481="",Setup!$B$7&lt;&gt;"Yes",Setup!$B$11&lt;&gt;"QST"),"",ROUND(F481*Setup!$B$10,2))</f>
        <v/>
      </c>
      <c r="I481" s="15">
        <f>IF(OR(F481="",Setup!$B$11&lt;&gt;"PST"),"",ROUND(F481*Setup!$B$10,2))</f>
        <v/>
      </c>
      <c r="J481" s="15">
        <f>IF(F481="","",SUM(F481:I481))</f>
        <v/>
      </c>
      <c r="K481" s="15">
        <f>IF(F481="","",IF(OR(E481="Sales, fees and commissions",E481="Other business income"),F481,0))</f>
        <v/>
      </c>
    </row>
    <row r="482">
      <c r="A482" s="12" t="n"/>
      <c r="B482" s="13" t="n"/>
      <c r="C482" s="13" t="n"/>
      <c r="D482" s="13" t="n"/>
      <c r="E482" s="13" t="n"/>
      <c r="F482" s="14" t="n"/>
      <c r="G482" s="15">
        <f>IF(OR(F482="",Setup!$B$7&lt;&gt;"Yes"),"",ROUND(F482*Setup!$B$9,2))</f>
        <v/>
      </c>
      <c r="H482" s="15">
        <f>IF(OR(F482="",Setup!$B$7&lt;&gt;"Yes",Setup!$B$11&lt;&gt;"QST"),"",ROUND(F482*Setup!$B$10,2))</f>
        <v/>
      </c>
      <c r="I482" s="15">
        <f>IF(OR(F482="",Setup!$B$11&lt;&gt;"PST"),"",ROUND(F482*Setup!$B$10,2))</f>
        <v/>
      </c>
      <c r="J482" s="15">
        <f>IF(F482="","",SUM(F482:I482))</f>
        <v/>
      </c>
      <c r="K482" s="15">
        <f>IF(F482="","",IF(OR(E482="Sales, fees and commissions",E482="Other business income"),F482,0))</f>
        <v/>
      </c>
    </row>
    <row r="483">
      <c r="A483" s="12" t="n"/>
      <c r="B483" s="13" t="n"/>
      <c r="C483" s="13" t="n"/>
      <c r="D483" s="13" t="n"/>
      <c r="E483" s="13" t="n"/>
      <c r="F483" s="14" t="n"/>
      <c r="G483" s="15">
        <f>IF(OR(F483="",Setup!$B$7&lt;&gt;"Yes"),"",ROUND(F483*Setup!$B$9,2))</f>
        <v/>
      </c>
      <c r="H483" s="15">
        <f>IF(OR(F483="",Setup!$B$7&lt;&gt;"Yes",Setup!$B$11&lt;&gt;"QST"),"",ROUND(F483*Setup!$B$10,2))</f>
        <v/>
      </c>
      <c r="I483" s="15">
        <f>IF(OR(F483="",Setup!$B$11&lt;&gt;"PST"),"",ROUND(F483*Setup!$B$10,2))</f>
        <v/>
      </c>
      <c r="J483" s="15">
        <f>IF(F483="","",SUM(F483:I483))</f>
        <v/>
      </c>
      <c r="K483" s="15">
        <f>IF(F483="","",IF(OR(E483="Sales, fees and commissions",E483="Other business income"),F483,0))</f>
        <v/>
      </c>
    </row>
    <row r="484">
      <c r="A484" s="12" t="n"/>
      <c r="B484" s="13" t="n"/>
      <c r="C484" s="13" t="n"/>
      <c r="D484" s="13" t="n"/>
      <c r="E484" s="13" t="n"/>
      <c r="F484" s="14" t="n"/>
      <c r="G484" s="15">
        <f>IF(OR(F484="",Setup!$B$7&lt;&gt;"Yes"),"",ROUND(F484*Setup!$B$9,2))</f>
        <v/>
      </c>
      <c r="H484" s="15">
        <f>IF(OR(F484="",Setup!$B$7&lt;&gt;"Yes",Setup!$B$11&lt;&gt;"QST"),"",ROUND(F484*Setup!$B$10,2))</f>
        <v/>
      </c>
      <c r="I484" s="15">
        <f>IF(OR(F484="",Setup!$B$11&lt;&gt;"PST"),"",ROUND(F484*Setup!$B$10,2))</f>
        <v/>
      </c>
      <c r="J484" s="15">
        <f>IF(F484="","",SUM(F484:I484))</f>
        <v/>
      </c>
      <c r="K484" s="15">
        <f>IF(F484="","",IF(OR(E484="Sales, fees and commissions",E484="Other business income"),F484,0))</f>
        <v/>
      </c>
    </row>
    <row r="485">
      <c r="A485" s="12" t="n"/>
      <c r="B485" s="13" t="n"/>
      <c r="C485" s="13" t="n"/>
      <c r="D485" s="13" t="n"/>
      <c r="E485" s="13" t="n"/>
      <c r="F485" s="14" t="n"/>
      <c r="G485" s="15">
        <f>IF(OR(F485="",Setup!$B$7&lt;&gt;"Yes"),"",ROUND(F485*Setup!$B$9,2))</f>
        <v/>
      </c>
      <c r="H485" s="15">
        <f>IF(OR(F485="",Setup!$B$7&lt;&gt;"Yes",Setup!$B$11&lt;&gt;"QST"),"",ROUND(F485*Setup!$B$10,2))</f>
        <v/>
      </c>
      <c r="I485" s="15">
        <f>IF(OR(F485="",Setup!$B$11&lt;&gt;"PST"),"",ROUND(F485*Setup!$B$10,2))</f>
        <v/>
      </c>
      <c r="J485" s="15">
        <f>IF(F485="","",SUM(F485:I485))</f>
        <v/>
      </c>
      <c r="K485" s="15">
        <f>IF(F485="","",IF(OR(E485="Sales, fees and commissions",E485="Other business income"),F485,0))</f>
        <v/>
      </c>
    </row>
    <row r="486">
      <c r="A486" s="12" t="n"/>
      <c r="B486" s="13" t="n"/>
      <c r="C486" s="13" t="n"/>
      <c r="D486" s="13" t="n"/>
      <c r="E486" s="13" t="n"/>
      <c r="F486" s="14" t="n"/>
      <c r="G486" s="15">
        <f>IF(OR(F486="",Setup!$B$7&lt;&gt;"Yes"),"",ROUND(F486*Setup!$B$9,2))</f>
        <v/>
      </c>
      <c r="H486" s="15">
        <f>IF(OR(F486="",Setup!$B$7&lt;&gt;"Yes",Setup!$B$11&lt;&gt;"QST"),"",ROUND(F486*Setup!$B$10,2))</f>
        <v/>
      </c>
      <c r="I486" s="15">
        <f>IF(OR(F486="",Setup!$B$11&lt;&gt;"PST"),"",ROUND(F486*Setup!$B$10,2))</f>
        <v/>
      </c>
      <c r="J486" s="15">
        <f>IF(F486="","",SUM(F486:I486))</f>
        <v/>
      </c>
      <c r="K486" s="15">
        <f>IF(F486="","",IF(OR(E486="Sales, fees and commissions",E486="Other business income"),F486,0))</f>
        <v/>
      </c>
    </row>
    <row r="487">
      <c r="A487" s="12" t="n"/>
      <c r="B487" s="13" t="n"/>
      <c r="C487" s="13" t="n"/>
      <c r="D487" s="13" t="n"/>
      <c r="E487" s="13" t="n"/>
      <c r="F487" s="14" t="n"/>
      <c r="G487" s="15">
        <f>IF(OR(F487="",Setup!$B$7&lt;&gt;"Yes"),"",ROUND(F487*Setup!$B$9,2))</f>
        <v/>
      </c>
      <c r="H487" s="15">
        <f>IF(OR(F487="",Setup!$B$7&lt;&gt;"Yes",Setup!$B$11&lt;&gt;"QST"),"",ROUND(F487*Setup!$B$10,2))</f>
        <v/>
      </c>
      <c r="I487" s="15">
        <f>IF(OR(F487="",Setup!$B$11&lt;&gt;"PST"),"",ROUND(F487*Setup!$B$10,2))</f>
        <v/>
      </c>
      <c r="J487" s="15">
        <f>IF(F487="","",SUM(F487:I487))</f>
        <v/>
      </c>
      <c r="K487" s="15">
        <f>IF(F487="","",IF(OR(E487="Sales, fees and commissions",E487="Other business income"),F487,0))</f>
        <v/>
      </c>
    </row>
    <row r="488">
      <c r="A488" s="12" t="n"/>
      <c r="B488" s="13" t="n"/>
      <c r="C488" s="13" t="n"/>
      <c r="D488" s="13" t="n"/>
      <c r="E488" s="13" t="n"/>
      <c r="F488" s="14" t="n"/>
      <c r="G488" s="15">
        <f>IF(OR(F488="",Setup!$B$7&lt;&gt;"Yes"),"",ROUND(F488*Setup!$B$9,2))</f>
        <v/>
      </c>
      <c r="H488" s="15">
        <f>IF(OR(F488="",Setup!$B$7&lt;&gt;"Yes",Setup!$B$11&lt;&gt;"QST"),"",ROUND(F488*Setup!$B$10,2))</f>
        <v/>
      </c>
      <c r="I488" s="15">
        <f>IF(OR(F488="",Setup!$B$11&lt;&gt;"PST"),"",ROUND(F488*Setup!$B$10,2))</f>
        <v/>
      </c>
      <c r="J488" s="15">
        <f>IF(F488="","",SUM(F488:I488))</f>
        <v/>
      </c>
      <c r="K488" s="15">
        <f>IF(F488="","",IF(OR(E488="Sales, fees and commissions",E488="Other business income"),F488,0))</f>
        <v/>
      </c>
    </row>
    <row r="489">
      <c r="A489" s="12" t="n"/>
      <c r="B489" s="13" t="n"/>
      <c r="C489" s="13" t="n"/>
      <c r="D489" s="13" t="n"/>
      <c r="E489" s="13" t="n"/>
      <c r="F489" s="14" t="n"/>
      <c r="G489" s="15">
        <f>IF(OR(F489="",Setup!$B$7&lt;&gt;"Yes"),"",ROUND(F489*Setup!$B$9,2))</f>
        <v/>
      </c>
      <c r="H489" s="15">
        <f>IF(OR(F489="",Setup!$B$7&lt;&gt;"Yes",Setup!$B$11&lt;&gt;"QST"),"",ROUND(F489*Setup!$B$10,2))</f>
        <v/>
      </c>
      <c r="I489" s="15">
        <f>IF(OR(F489="",Setup!$B$11&lt;&gt;"PST"),"",ROUND(F489*Setup!$B$10,2))</f>
        <v/>
      </c>
      <c r="J489" s="15">
        <f>IF(F489="","",SUM(F489:I489))</f>
        <v/>
      </c>
      <c r="K489" s="15">
        <f>IF(F489="","",IF(OR(E489="Sales, fees and commissions",E489="Other business income"),F489,0))</f>
        <v/>
      </c>
    </row>
    <row r="490">
      <c r="A490" s="12" t="n"/>
      <c r="B490" s="13" t="n"/>
      <c r="C490" s="13" t="n"/>
      <c r="D490" s="13" t="n"/>
      <c r="E490" s="13" t="n"/>
      <c r="F490" s="14" t="n"/>
      <c r="G490" s="15">
        <f>IF(OR(F490="",Setup!$B$7&lt;&gt;"Yes"),"",ROUND(F490*Setup!$B$9,2))</f>
        <v/>
      </c>
      <c r="H490" s="15">
        <f>IF(OR(F490="",Setup!$B$7&lt;&gt;"Yes",Setup!$B$11&lt;&gt;"QST"),"",ROUND(F490*Setup!$B$10,2))</f>
        <v/>
      </c>
      <c r="I490" s="15">
        <f>IF(OR(F490="",Setup!$B$11&lt;&gt;"PST"),"",ROUND(F490*Setup!$B$10,2))</f>
        <v/>
      </c>
      <c r="J490" s="15">
        <f>IF(F490="","",SUM(F490:I490))</f>
        <v/>
      </c>
      <c r="K490" s="15">
        <f>IF(F490="","",IF(OR(E490="Sales, fees and commissions",E490="Other business income"),F490,0))</f>
        <v/>
      </c>
    </row>
    <row r="491">
      <c r="A491" s="12" t="n"/>
      <c r="B491" s="13" t="n"/>
      <c r="C491" s="13" t="n"/>
      <c r="D491" s="13" t="n"/>
      <c r="E491" s="13" t="n"/>
      <c r="F491" s="14" t="n"/>
      <c r="G491" s="15">
        <f>IF(OR(F491="",Setup!$B$7&lt;&gt;"Yes"),"",ROUND(F491*Setup!$B$9,2))</f>
        <v/>
      </c>
      <c r="H491" s="15">
        <f>IF(OR(F491="",Setup!$B$7&lt;&gt;"Yes",Setup!$B$11&lt;&gt;"QST"),"",ROUND(F491*Setup!$B$10,2))</f>
        <v/>
      </c>
      <c r="I491" s="15">
        <f>IF(OR(F491="",Setup!$B$11&lt;&gt;"PST"),"",ROUND(F491*Setup!$B$10,2))</f>
        <v/>
      </c>
      <c r="J491" s="15">
        <f>IF(F491="","",SUM(F491:I491))</f>
        <v/>
      </c>
      <c r="K491" s="15">
        <f>IF(F491="","",IF(OR(E491="Sales, fees and commissions",E491="Other business income"),F491,0))</f>
        <v/>
      </c>
    </row>
    <row r="492">
      <c r="A492" s="12" t="n"/>
      <c r="B492" s="13" t="n"/>
      <c r="C492" s="13" t="n"/>
      <c r="D492" s="13" t="n"/>
      <c r="E492" s="13" t="n"/>
      <c r="F492" s="14" t="n"/>
      <c r="G492" s="15">
        <f>IF(OR(F492="",Setup!$B$7&lt;&gt;"Yes"),"",ROUND(F492*Setup!$B$9,2))</f>
        <v/>
      </c>
      <c r="H492" s="15">
        <f>IF(OR(F492="",Setup!$B$7&lt;&gt;"Yes",Setup!$B$11&lt;&gt;"QST"),"",ROUND(F492*Setup!$B$10,2))</f>
        <v/>
      </c>
      <c r="I492" s="15">
        <f>IF(OR(F492="",Setup!$B$11&lt;&gt;"PST"),"",ROUND(F492*Setup!$B$10,2))</f>
        <v/>
      </c>
      <c r="J492" s="15">
        <f>IF(F492="","",SUM(F492:I492))</f>
        <v/>
      </c>
      <c r="K492" s="15">
        <f>IF(F492="","",IF(OR(E492="Sales, fees and commissions",E492="Other business income"),F492,0))</f>
        <v/>
      </c>
    </row>
    <row r="493">
      <c r="A493" s="12" t="n"/>
      <c r="B493" s="13" t="n"/>
      <c r="C493" s="13" t="n"/>
      <c r="D493" s="13" t="n"/>
      <c r="E493" s="13" t="n"/>
      <c r="F493" s="14" t="n"/>
      <c r="G493" s="15">
        <f>IF(OR(F493="",Setup!$B$7&lt;&gt;"Yes"),"",ROUND(F493*Setup!$B$9,2))</f>
        <v/>
      </c>
      <c r="H493" s="15">
        <f>IF(OR(F493="",Setup!$B$7&lt;&gt;"Yes",Setup!$B$11&lt;&gt;"QST"),"",ROUND(F493*Setup!$B$10,2))</f>
        <v/>
      </c>
      <c r="I493" s="15">
        <f>IF(OR(F493="",Setup!$B$11&lt;&gt;"PST"),"",ROUND(F493*Setup!$B$10,2))</f>
        <v/>
      </c>
      <c r="J493" s="15">
        <f>IF(F493="","",SUM(F493:I493))</f>
        <v/>
      </c>
      <c r="K493" s="15">
        <f>IF(F493="","",IF(OR(E493="Sales, fees and commissions",E493="Other business income"),F493,0))</f>
        <v/>
      </c>
    </row>
    <row r="494">
      <c r="A494" s="12" t="n"/>
      <c r="B494" s="13" t="n"/>
      <c r="C494" s="13" t="n"/>
      <c r="D494" s="13" t="n"/>
      <c r="E494" s="13" t="n"/>
      <c r="F494" s="14" t="n"/>
      <c r="G494" s="15">
        <f>IF(OR(F494="",Setup!$B$7&lt;&gt;"Yes"),"",ROUND(F494*Setup!$B$9,2))</f>
        <v/>
      </c>
      <c r="H494" s="15">
        <f>IF(OR(F494="",Setup!$B$7&lt;&gt;"Yes",Setup!$B$11&lt;&gt;"QST"),"",ROUND(F494*Setup!$B$10,2))</f>
        <v/>
      </c>
      <c r="I494" s="15">
        <f>IF(OR(F494="",Setup!$B$11&lt;&gt;"PST"),"",ROUND(F494*Setup!$B$10,2))</f>
        <v/>
      </c>
      <c r="J494" s="15">
        <f>IF(F494="","",SUM(F494:I494))</f>
        <v/>
      </c>
      <c r="K494" s="15">
        <f>IF(F494="","",IF(OR(E494="Sales, fees and commissions",E494="Other business income"),F494,0))</f>
        <v/>
      </c>
    </row>
    <row r="495">
      <c r="A495" s="12" t="n"/>
      <c r="B495" s="13" t="n"/>
      <c r="C495" s="13" t="n"/>
      <c r="D495" s="13" t="n"/>
      <c r="E495" s="13" t="n"/>
      <c r="F495" s="14" t="n"/>
      <c r="G495" s="15">
        <f>IF(OR(F495="",Setup!$B$7&lt;&gt;"Yes"),"",ROUND(F495*Setup!$B$9,2))</f>
        <v/>
      </c>
      <c r="H495" s="15">
        <f>IF(OR(F495="",Setup!$B$7&lt;&gt;"Yes",Setup!$B$11&lt;&gt;"QST"),"",ROUND(F495*Setup!$B$10,2))</f>
        <v/>
      </c>
      <c r="I495" s="15">
        <f>IF(OR(F495="",Setup!$B$11&lt;&gt;"PST"),"",ROUND(F495*Setup!$B$10,2))</f>
        <v/>
      </c>
      <c r="J495" s="15">
        <f>IF(F495="","",SUM(F495:I495))</f>
        <v/>
      </c>
      <c r="K495" s="15">
        <f>IF(F495="","",IF(OR(E495="Sales, fees and commissions",E495="Other business income"),F495,0))</f>
        <v/>
      </c>
    </row>
    <row r="496">
      <c r="A496" s="12" t="n"/>
      <c r="B496" s="13" t="n"/>
      <c r="C496" s="13" t="n"/>
      <c r="D496" s="13" t="n"/>
      <c r="E496" s="13" t="n"/>
      <c r="F496" s="14" t="n"/>
      <c r="G496" s="15">
        <f>IF(OR(F496="",Setup!$B$7&lt;&gt;"Yes"),"",ROUND(F496*Setup!$B$9,2))</f>
        <v/>
      </c>
      <c r="H496" s="15">
        <f>IF(OR(F496="",Setup!$B$7&lt;&gt;"Yes",Setup!$B$11&lt;&gt;"QST"),"",ROUND(F496*Setup!$B$10,2))</f>
        <v/>
      </c>
      <c r="I496" s="15">
        <f>IF(OR(F496="",Setup!$B$11&lt;&gt;"PST"),"",ROUND(F496*Setup!$B$10,2))</f>
        <v/>
      </c>
      <c r="J496" s="15">
        <f>IF(F496="","",SUM(F496:I496))</f>
        <v/>
      </c>
      <c r="K496" s="15">
        <f>IF(F496="","",IF(OR(E496="Sales, fees and commissions",E496="Other business income"),F496,0))</f>
        <v/>
      </c>
    </row>
    <row r="497">
      <c r="A497" s="12" t="n"/>
      <c r="B497" s="13" t="n"/>
      <c r="C497" s="13" t="n"/>
      <c r="D497" s="13" t="n"/>
      <c r="E497" s="13" t="n"/>
      <c r="F497" s="14" t="n"/>
      <c r="G497" s="15">
        <f>IF(OR(F497="",Setup!$B$7&lt;&gt;"Yes"),"",ROUND(F497*Setup!$B$9,2))</f>
        <v/>
      </c>
      <c r="H497" s="15">
        <f>IF(OR(F497="",Setup!$B$7&lt;&gt;"Yes",Setup!$B$11&lt;&gt;"QST"),"",ROUND(F497*Setup!$B$10,2))</f>
        <v/>
      </c>
      <c r="I497" s="15">
        <f>IF(OR(F497="",Setup!$B$11&lt;&gt;"PST"),"",ROUND(F497*Setup!$B$10,2))</f>
        <v/>
      </c>
      <c r="J497" s="15">
        <f>IF(F497="","",SUM(F497:I497))</f>
        <v/>
      </c>
      <c r="K497" s="15">
        <f>IF(F497="","",IF(OR(E497="Sales, fees and commissions",E497="Other business income"),F497,0))</f>
        <v/>
      </c>
    </row>
    <row r="498">
      <c r="A498" s="12" t="n"/>
      <c r="B498" s="13" t="n"/>
      <c r="C498" s="13" t="n"/>
      <c r="D498" s="13" t="n"/>
      <c r="E498" s="13" t="n"/>
      <c r="F498" s="14" t="n"/>
      <c r="G498" s="15">
        <f>IF(OR(F498="",Setup!$B$7&lt;&gt;"Yes"),"",ROUND(F498*Setup!$B$9,2))</f>
        <v/>
      </c>
      <c r="H498" s="15">
        <f>IF(OR(F498="",Setup!$B$7&lt;&gt;"Yes",Setup!$B$11&lt;&gt;"QST"),"",ROUND(F498*Setup!$B$10,2))</f>
        <v/>
      </c>
      <c r="I498" s="15">
        <f>IF(OR(F498="",Setup!$B$11&lt;&gt;"PST"),"",ROUND(F498*Setup!$B$10,2))</f>
        <v/>
      </c>
      <c r="J498" s="15">
        <f>IF(F498="","",SUM(F498:I498))</f>
        <v/>
      </c>
      <c r="K498" s="15">
        <f>IF(F498="","",IF(OR(E498="Sales, fees and commissions",E498="Other business income"),F498,0))</f>
        <v/>
      </c>
    </row>
    <row r="499">
      <c r="A499" s="12" t="n"/>
      <c r="B499" s="13" t="n"/>
      <c r="C499" s="13" t="n"/>
      <c r="D499" s="13" t="n"/>
      <c r="E499" s="13" t="n"/>
      <c r="F499" s="14" t="n"/>
      <c r="G499" s="15">
        <f>IF(OR(F499="",Setup!$B$7&lt;&gt;"Yes"),"",ROUND(F499*Setup!$B$9,2))</f>
        <v/>
      </c>
      <c r="H499" s="15">
        <f>IF(OR(F499="",Setup!$B$7&lt;&gt;"Yes",Setup!$B$11&lt;&gt;"QST"),"",ROUND(F499*Setup!$B$10,2))</f>
        <v/>
      </c>
      <c r="I499" s="15">
        <f>IF(OR(F499="",Setup!$B$11&lt;&gt;"PST"),"",ROUND(F499*Setup!$B$10,2))</f>
        <v/>
      </c>
      <c r="J499" s="15">
        <f>IF(F499="","",SUM(F499:I499))</f>
        <v/>
      </c>
      <c r="K499" s="15">
        <f>IF(F499="","",IF(OR(E499="Sales, fees and commissions",E499="Other business income"),F499,0))</f>
        <v/>
      </c>
    </row>
    <row r="500">
      <c r="A500" s="12" t="n"/>
      <c r="B500" s="13" t="n"/>
      <c r="C500" s="13" t="n"/>
      <c r="D500" s="13" t="n"/>
      <c r="E500" s="13" t="n"/>
      <c r="F500" s="14" t="n"/>
      <c r="G500" s="15">
        <f>IF(OR(F500="",Setup!$B$7&lt;&gt;"Yes"),"",ROUND(F500*Setup!$B$9,2))</f>
        <v/>
      </c>
      <c r="H500" s="15">
        <f>IF(OR(F500="",Setup!$B$7&lt;&gt;"Yes",Setup!$B$11&lt;&gt;"QST"),"",ROUND(F500*Setup!$B$10,2))</f>
        <v/>
      </c>
      <c r="I500" s="15">
        <f>IF(OR(F500="",Setup!$B$11&lt;&gt;"PST"),"",ROUND(F500*Setup!$B$10,2))</f>
        <v/>
      </c>
      <c r="J500" s="15">
        <f>IF(F500="","",SUM(F500:I500))</f>
        <v/>
      </c>
      <c r="K500" s="15">
        <f>IF(F500="","",IF(OR(E500="Sales, fees and commissions",E500="Other business income"),F500,0))</f>
        <v/>
      </c>
    </row>
    <row r="501">
      <c r="A501" s="12" t="n"/>
      <c r="B501" s="13" t="n"/>
      <c r="C501" s="13" t="n"/>
      <c r="D501" s="13" t="n"/>
      <c r="E501" s="13" t="n"/>
      <c r="F501" s="14" t="n"/>
      <c r="G501" s="15">
        <f>IF(OR(F501="",Setup!$B$7&lt;&gt;"Yes"),"",ROUND(F501*Setup!$B$9,2))</f>
        <v/>
      </c>
      <c r="H501" s="15">
        <f>IF(OR(F501="",Setup!$B$7&lt;&gt;"Yes",Setup!$B$11&lt;&gt;"QST"),"",ROUND(F501*Setup!$B$10,2))</f>
        <v/>
      </c>
      <c r="I501" s="15">
        <f>IF(OR(F501="",Setup!$B$11&lt;&gt;"PST"),"",ROUND(F501*Setup!$B$10,2))</f>
        <v/>
      </c>
      <c r="J501" s="15">
        <f>IF(F501="","",SUM(F501:I501))</f>
        <v/>
      </c>
      <c r="K501" s="15">
        <f>IF(F501="","",IF(OR(E501="Sales, fees and commissions",E501="Other business income"),F501,0))</f>
        <v/>
      </c>
    </row>
    <row r="502">
      <c r="A502" s="12" t="n"/>
      <c r="B502" s="13" t="n"/>
      <c r="C502" s="13" t="n"/>
      <c r="D502" s="13" t="n"/>
      <c r="E502" s="13" t="n"/>
      <c r="F502" s="14" t="n"/>
      <c r="G502" s="15">
        <f>IF(OR(F502="",Setup!$B$7&lt;&gt;"Yes"),"",ROUND(F502*Setup!$B$9,2))</f>
        <v/>
      </c>
      <c r="H502" s="15">
        <f>IF(OR(F502="",Setup!$B$7&lt;&gt;"Yes",Setup!$B$11&lt;&gt;"QST"),"",ROUND(F502*Setup!$B$10,2))</f>
        <v/>
      </c>
      <c r="I502" s="15">
        <f>IF(OR(F502="",Setup!$B$11&lt;&gt;"PST"),"",ROUND(F502*Setup!$B$10,2))</f>
        <v/>
      </c>
      <c r="J502" s="15">
        <f>IF(F502="","",SUM(F502:I502))</f>
        <v/>
      </c>
      <c r="K502" s="15">
        <f>IF(F502="","",IF(OR(E502="Sales, fees and commissions",E502="Other business income"),F502,0))</f>
        <v/>
      </c>
    </row>
    <row r="503">
      <c r="A503" s="12" t="n"/>
      <c r="B503" s="13" t="n"/>
      <c r="C503" s="13" t="n"/>
      <c r="D503" s="13" t="n"/>
      <c r="E503" s="13" t="n"/>
      <c r="F503" s="14" t="n"/>
      <c r="G503" s="15">
        <f>IF(OR(F503="",Setup!$B$7&lt;&gt;"Yes"),"",ROUND(F503*Setup!$B$9,2))</f>
        <v/>
      </c>
      <c r="H503" s="15">
        <f>IF(OR(F503="",Setup!$B$7&lt;&gt;"Yes",Setup!$B$11&lt;&gt;"QST"),"",ROUND(F503*Setup!$B$10,2))</f>
        <v/>
      </c>
      <c r="I503" s="15">
        <f>IF(OR(F503="",Setup!$B$11&lt;&gt;"PST"),"",ROUND(F503*Setup!$B$10,2))</f>
        <v/>
      </c>
      <c r="J503" s="15">
        <f>IF(F503="","",SUM(F503:I503))</f>
        <v/>
      </c>
      <c r="K503" s="15">
        <f>IF(F503="","",IF(OR(E503="Sales, fees and commissions",E503="Other business income"),F503,0))</f>
        <v/>
      </c>
    </row>
    <row r="504">
      <c r="A504" s="12" t="n"/>
      <c r="B504" s="13" t="n"/>
      <c r="C504" s="13" t="n"/>
      <c r="D504" s="13" t="n"/>
      <c r="E504" s="13" t="n"/>
      <c r="F504" s="14" t="n"/>
      <c r="G504" s="15">
        <f>IF(OR(F504="",Setup!$B$7&lt;&gt;"Yes"),"",ROUND(F504*Setup!$B$9,2))</f>
        <v/>
      </c>
      <c r="H504" s="15">
        <f>IF(OR(F504="",Setup!$B$7&lt;&gt;"Yes",Setup!$B$11&lt;&gt;"QST"),"",ROUND(F504*Setup!$B$10,2))</f>
        <v/>
      </c>
      <c r="I504" s="15">
        <f>IF(OR(F504="",Setup!$B$11&lt;&gt;"PST"),"",ROUND(F504*Setup!$B$10,2))</f>
        <v/>
      </c>
      <c r="J504" s="15">
        <f>IF(F504="","",SUM(F504:I504))</f>
        <v/>
      </c>
      <c r="K504" s="15">
        <f>IF(F504="","",IF(OR(E504="Sales, fees and commissions",E504="Other business income"),F504,0))</f>
        <v/>
      </c>
    </row>
  </sheetData>
  <autoFilter ref="A4:K504"/>
  <dataValidations count="1">
    <dataValidation sqref="E5:E504" showDropDown="0" showInputMessage="0" showErrorMessage="0" allowBlank="1" type="list">
      <formula1>=Lists!$F$2:$F$6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F3A5F"/>
    <outlinePr summaryBelow="1" summaryRight="1"/>
    <pageSetUpPr/>
  </sheetPr>
  <dimension ref="A1:J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30" customWidth="1" min="3" max="3"/>
    <col width="40" customWidth="1" min="4" max="4"/>
    <col width="13" customWidth="1" min="5" max="5"/>
    <col width="16" customWidth="1" min="6" max="6"/>
    <col width="16" customWidth="1" min="7" max="7"/>
    <col width="15" customWidth="1" min="8" max="8"/>
    <col width="18" customWidth="1" min="9" max="9"/>
    <col width="11" customWidth="1" min="10" max="10"/>
  </cols>
  <sheetData>
    <row r="1">
      <c r="A1" s="1" t="inlineStr">
        <is>
          <t>Expenses</t>
        </is>
      </c>
    </row>
    <row r="2">
      <c r="A2" s="2" t="inlineStr">
        <is>
          <t>One row per receipt. Enter the total you paid, then the tax you can claim back.</t>
        </is>
      </c>
    </row>
    <row r="4" ht="32" customHeight="1">
      <c r="A4" s="11" t="inlineStr">
        <is>
          <t>Date</t>
        </is>
      </c>
      <c r="B4" s="11" t="inlineStr">
        <is>
          <t>Vendor</t>
        </is>
      </c>
      <c r="C4" s="11" t="inlineStr">
        <is>
          <t>Description</t>
        </is>
      </c>
      <c r="D4" s="11" t="inlineStr">
        <is>
          <t>Category (T2125 line)</t>
        </is>
      </c>
      <c r="E4" s="11" t="inlineStr">
        <is>
          <t>Total paid</t>
        </is>
      </c>
      <c r="F4" s="11" t="inlineStr">
        <is>
          <t>GST/HST you can claim back (ITC)</t>
        </is>
      </c>
      <c r="G4" s="11" t="inlineStr">
        <is>
          <t>QST you can claim back (ITR)</t>
        </is>
      </c>
      <c r="H4" s="11" t="inlineStr">
        <is>
          <t>Deductible amount</t>
        </is>
      </c>
      <c r="I4" s="11" t="inlineStr">
        <is>
          <t>Paid from</t>
        </is>
      </c>
      <c r="J4" s="11" t="inlineStr">
        <is>
          <t>Receipt saved?</t>
        </is>
      </c>
    </row>
    <row r="5">
      <c r="A5" s="12" t="n"/>
      <c r="B5" s="13" t="n"/>
      <c r="C5" s="13" t="n"/>
      <c r="D5" s="13" t="n"/>
      <c r="E5" s="14" t="n"/>
      <c r="F5" s="14" t="n"/>
      <c r="G5" s="14" t="n"/>
      <c r="H5" s="15">
        <f>IF(E5="","",IF(OR(D5="Home office (ask your accountant) (9945)",D5="Equipment or other capital purchase (9936)",D5="Owner draw or personal (not deductible) (9932)"),0,E5-SUM(F5:G5)))</f>
        <v/>
      </c>
      <c r="I5" s="13" t="n"/>
      <c r="J5" s="13" t="n"/>
    </row>
    <row r="6">
      <c r="A6" s="12" t="n"/>
      <c r="B6" s="13" t="n"/>
      <c r="C6" s="13" t="n"/>
      <c r="D6" s="13" t="n"/>
      <c r="E6" s="14" t="n"/>
      <c r="F6" s="14" t="n"/>
      <c r="G6" s="14" t="n"/>
      <c r="H6" s="15">
        <f>IF(E6="","",IF(OR(D6="Home office (ask your accountant) (9945)",D6="Equipment or other capital purchase (9936)",D6="Owner draw or personal (not deductible) (9932)"),0,E6-SUM(F6:G6)))</f>
        <v/>
      </c>
      <c r="I6" s="13" t="n"/>
      <c r="J6" s="13" t="n"/>
    </row>
    <row r="7">
      <c r="A7" s="12" t="n"/>
      <c r="B7" s="13" t="n"/>
      <c r="C7" s="13" t="n"/>
      <c r="D7" s="13" t="n"/>
      <c r="E7" s="14" t="n"/>
      <c r="F7" s="14" t="n"/>
      <c r="G7" s="14" t="n"/>
      <c r="H7" s="15">
        <f>IF(E7="","",IF(OR(D7="Home office (ask your accountant) (9945)",D7="Equipment or other capital purchase (9936)",D7="Owner draw or personal (not deductible) (9932)"),0,E7-SUM(F7:G7)))</f>
        <v/>
      </c>
      <c r="I7" s="13" t="n"/>
      <c r="J7" s="13" t="n"/>
    </row>
    <row r="8">
      <c r="A8" s="12" t="n"/>
      <c r="B8" s="13" t="n"/>
      <c r="C8" s="13" t="n"/>
      <c r="D8" s="13" t="n"/>
      <c r="E8" s="14" t="n"/>
      <c r="F8" s="14" t="n"/>
      <c r="G8" s="14" t="n"/>
      <c r="H8" s="15">
        <f>IF(E8="","",IF(OR(D8="Home office (ask your accountant) (9945)",D8="Equipment or other capital purchase (9936)",D8="Owner draw or personal (not deductible) (9932)"),0,E8-SUM(F8:G8)))</f>
        <v/>
      </c>
      <c r="I8" s="13" t="n"/>
      <c r="J8" s="13" t="n"/>
    </row>
    <row r="9">
      <c r="A9" s="12" t="n"/>
      <c r="B9" s="13" t="n"/>
      <c r="C9" s="13" t="n"/>
      <c r="D9" s="13" t="n"/>
      <c r="E9" s="14" t="n"/>
      <c r="F9" s="14" t="n"/>
      <c r="G9" s="14" t="n"/>
      <c r="H9" s="15">
        <f>IF(E9="","",IF(OR(D9="Home office (ask your accountant) (9945)",D9="Equipment or other capital purchase (9936)",D9="Owner draw or personal (not deductible) (9932)"),0,E9-SUM(F9:G9)))</f>
        <v/>
      </c>
      <c r="I9" s="13" t="n"/>
      <c r="J9" s="13" t="n"/>
    </row>
    <row r="10">
      <c r="A10" s="12" t="n"/>
      <c r="B10" s="13" t="n"/>
      <c r="C10" s="13" t="n"/>
      <c r="D10" s="13" t="n"/>
      <c r="E10" s="14" t="n"/>
      <c r="F10" s="14" t="n"/>
      <c r="G10" s="14" t="n"/>
      <c r="H10" s="15">
        <f>IF(E10="","",IF(OR(D10="Home office (ask your accountant) (9945)",D10="Equipment or other capital purchase (9936)",D10="Owner draw or personal (not deductible) (9932)"),0,E10-SUM(F10:G10)))</f>
        <v/>
      </c>
      <c r="I10" s="13" t="n"/>
      <c r="J10" s="13" t="n"/>
    </row>
    <row r="11">
      <c r="A11" s="12" t="n"/>
      <c r="B11" s="13" t="n"/>
      <c r="C11" s="13" t="n"/>
      <c r="D11" s="13" t="n"/>
      <c r="E11" s="14" t="n"/>
      <c r="F11" s="14" t="n"/>
      <c r="G11" s="14" t="n"/>
      <c r="H11" s="15">
        <f>IF(E11="","",IF(OR(D11="Home office (ask your accountant) (9945)",D11="Equipment or other capital purchase (9936)",D11="Owner draw or personal (not deductible) (9932)"),0,E11-SUM(F11:G11)))</f>
        <v/>
      </c>
      <c r="I11" s="13" t="n"/>
      <c r="J11" s="13" t="n"/>
    </row>
    <row r="12">
      <c r="A12" s="12" t="n"/>
      <c r="B12" s="13" t="n"/>
      <c r="C12" s="13" t="n"/>
      <c r="D12" s="13" t="n"/>
      <c r="E12" s="14" t="n"/>
      <c r="F12" s="14" t="n"/>
      <c r="G12" s="14" t="n"/>
      <c r="H12" s="15">
        <f>IF(E12="","",IF(OR(D12="Home office (ask your accountant) (9945)",D12="Equipment or other capital purchase (9936)",D12="Owner draw or personal (not deductible) (9932)"),0,E12-SUM(F12:G12)))</f>
        <v/>
      </c>
      <c r="I12" s="13" t="n"/>
      <c r="J12" s="13" t="n"/>
    </row>
    <row r="13">
      <c r="A13" s="12" t="n"/>
      <c r="B13" s="13" t="n"/>
      <c r="C13" s="13" t="n"/>
      <c r="D13" s="13" t="n"/>
      <c r="E13" s="14" t="n"/>
      <c r="F13" s="14" t="n"/>
      <c r="G13" s="14" t="n"/>
      <c r="H13" s="15">
        <f>IF(E13="","",IF(OR(D13="Home office (ask your accountant) (9945)",D13="Equipment or other capital purchase (9936)",D13="Owner draw or personal (not deductible) (9932)"),0,E13-SUM(F13:G13)))</f>
        <v/>
      </c>
      <c r="I13" s="13" t="n"/>
      <c r="J13" s="13" t="n"/>
    </row>
    <row r="14">
      <c r="A14" s="12" t="n"/>
      <c r="B14" s="13" t="n"/>
      <c r="C14" s="13" t="n"/>
      <c r="D14" s="13" t="n"/>
      <c r="E14" s="14" t="n"/>
      <c r="F14" s="14" t="n"/>
      <c r="G14" s="14" t="n"/>
      <c r="H14" s="15">
        <f>IF(E14="","",IF(OR(D14="Home office (ask your accountant) (9945)",D14="Equipment or other capital purchase (9936)",D14="Owner draw or personal (not deductible) (9932)"),0,E14-SUM(F14:G14)))</f>
        <v/>
      </c>
      <c r="I14" s="13" t="n"/>
      <c r="J14" s="13" t="n"/>
    </row>
    <row r="15">
      <c r="A15" s="12" t="n"/>
      <c r="B15" s="13" t="n"/>
      <c r="C15" s="13" t="n"/>
      <c r="D15" s="13" t="n"/>
      <c r="E15" s="14" t="n"/>
      <c r="F15" s="14" t="n"/>
      <c r="G15" s="14" t="n"/>
      <c r="H15" s="15">
        <f>IF(E15="","",IF(OR(D15="Home office (ask your accountant) (9945)",D15="Equipment or other capital purchase (9936)",D15="Owner draw or personal (not deductible) (9932)"),0,E15-SUM(F15:G15)))</f>
        <v/>
      </c>
      <c r="I15" s="13" t="n"/>
      <c r="J15" s="13" t="n"/>
    </row>
    <row r="16">
      <c r="A16" s="12" t="n"/>
      <c r="B16" s="13" t="n"/>
      <c r="C16" s="13" t="n"/>
      <c r="D16" s="13" t="n"/>
      <c r="E16" s="14" t="n"/>
      <c r="F16" s="14" t="n"/>
      <c r="G16" s="14" t="n"/>
      <c r="H16" s="15">
        <f>IF(E16="","",IF(OR(D16="Home office (ask your accountant) (9945)",D16="Equipment or other capital purchase (9936)",D16="Owner draw or personal (not deductible) (9932)"),0,E16-SUM(F16:G16)))</f>
        <v/>
      </c>
      <c r="I16" s="13" t="n"/>
      <c r="J16" s="13" t="n"/>
    </row>
    <row r="17">
      <c r="A17" s="12" t="n"/>
      <c r="B17" s="13" t="n"/>
      <c r="C17" s="13" t="n"/>
      <c r="D17" s="13" t="n"/>
      <c r="E17" s="14" t="n"/>
      <c r="F17" s="14" t="n"/>
      <c r="G17" s="14" t="n"/>
      <c r="H17" s="15">
        <f>IF(E17="","",IF(OR(D17="Home office (ask your accountant) (9945)",D17="Equipment or other capital purchase (9936)",D17="Owner draw or personal (not deductible) (9932)"),0,E17-SUM(F17:G17)))</f>
        <v/>
      </c>
      <c r="I17" s="13" t="n"/>
      <c r="J17" s="13" t="n"/>
    </row>
    <row r="18">
      <c r="A18" s="12" t="n"/>
      <c r="B18" s="13" t="n"/>
      <c r="C18" s="13" t="n"/>
      <c r="D18" s="13" t="n"/>
      <c r="E18" s="14" t="n"/>
      <c r="F18" s="14" t="n"/>
      <c r="G18" s="14" t="n"/>
      <c r="H18" s="15">
        <f>IF(E18="","",IF(OR(D18="Home office (ask your accountant) (9945)",D18="Equipment or other capital purchase (9936)",D18="Owner draw or personal (not deductible) (9932)"),0,E18-SUM(F18:G18)))</f>
        <v/>
      </c>
      <c r="I18" s="13" t="n"/>
      <c r="J18" s="13" t="n"/>
    </row>
    <row r="19">
      <c r="A19" s="12" t="n"/>
      <c r="B19" s="13" t="n"/>
      <c r="C19" s="13" t="n"/>
      <c r="D19" s="13" t="n"/>
      <c r="E19" s="14" t="n"/>
      <c r="F19" s="14" t="n"/>
      <c r="G19" s="14" t="n"/>
      <c r="H19" s="15">
        <f>IF(E19="","",IF(OR(D19="Home office (ask your accountant) (9945)",D19="Equipment or other capital purchase (9936)",D19="Owner draw or personal (not deductible) (9932)"),0,E19-SUM(F19:G19)))</f>
        <v/>
      </c>
      <c r="I19" s="13" t="n"/>
      <c r="J19" s="13" t="n"/>
    </row>
    <row r="20">
      <c r="A20" s="12" t="n"/>
      <c r="B20" s="13" t="n"/>
      <c r="C20" s="13" t="n"/>
      <c r="D20" s="13" t="n"/>
      <c r="E20" s="14" t="n"/>
      <c r="F20" s="14" t="n"/>
      <c r="G20" s="14" t="n"/>
      <c r="H20" s="15">
        <f>IF(E20="","",IF(OR(D20="Home office (ask your accountant) (9945)",D20="Equipment or other capital purchase (9936)",D20="Owner draw or personal (not deductible) (9932)"),0,E20-SUM(F20:G20)))</f>
        <v/>
      </c>
      <c r="I20" s="13" t="n"/>
      <c r="J20" s="13" t="n"/>
    </row>
    <row r="21">
      <c r="A21" s="12" t="n"/>
      <c r="B21" s="13" t="n"/>
      <c r="C21" s="13" t="n"/>
      <c r="D21" s="13" t="n"/>
      <c r="E21" s="14" t="n"/>
      <c r="F21" s="14" t="n"/>
      <c r="G21" s="14" t="n"/>
      <c r="H21" s="15">
        <f>IF(E21="","",IF(OR(D21="Home office (ask your accountant) (9945)",D21="Equipment or other capital purchase (9936)",D21="Owner draw or personal (not deductible) (9932)"),0,E21-SUM(F21:G21)))</f>
        <v/>
      </c>
      <c r="I21" s="13" t="n"/>
      <c r="J21" s="13" t="n"/>
    </row>
    <row r="22">
      <c r="A22" s="12" t="n"/>
      <c r="B22" s="13" t="n"/>
      <c r="C22" s="13" t="n"/>
      <c r="D22" s="13" t="n"/>
      <c r="E22" s="14" t="n"/>
      <c r="F22" s="14" t="n"/>
      <c r="G22" s="14" t="n"/>
      <c r="H22" s="15">
        <f>IF(E22="","",IF(OR(D22="Home office (ask your accountant) (9945)",D22="Equipment or other capital purchase (9936)",D22="Owner draw or personal (not deductible) (9932)"),0,E22-SUM(F22:G22)))</f>
        <v/>
      </c>
      <c r="I22" s="13" t="n"/>
      <c r="J22" s="13" t="n"/>
    </row>
    <row r="23">
      <c r="A23" s="12" t="n"/>
      <c r="B23" s="13" t="n"/>
      <c r="C23" s="13" t="n"/>
      <c r="D23" s="13" t="n"/>
      <c r="E23" s="14" t="n"/>
      <c r="F23" s="14" t="n"/>
      <c r="G23" s="14" t="n"/>
      <c r="H23" s="15">
        <f>IF(E23="","",IF(OR(D23="Home office (ask your accountant) (9945)",D23="Equipment or other capital purchase (9936)",D23="Owner draw or personal (not deductible) (9932)"),0,E23-SUM(F23:G23)))</f>
        <v/>
      </c>
      <c r="I23" s="13" t="n"/>
      <c r="J23" s="13" t="n"/>
    </row>
    <row r="24">
      <c r="A24" s="12" t="n"/>
      <c r="B24" s="13" t="n"/>
      <c r="C24" s="13" t="n"/>
      <c r="D24" s="13" t="n"/>
      <c r="E24" s="14" t="n"/>
      <c r="F24" s="14" t="n"/>
      <c r="G24" s="14" t="n"/>
      <c r="H24" s="15">
        <f>IF(E24="","",IF(OR(D24="Home office (ask your accountant) (9945)",D24="Equipment or other capital purchase (9936)",D24="Owner draw or personal (not deductible) (9932)"),0,E24-SUM(F24:G24)))</f>
        <v/>
      </c>
      <c r="I24" s="13" t="n"/>
      <c r="J24" s="13" t="n"/>
    </row>
    <row r="25">
      <c r="A25" s="12" t="n"/>
      <c r="B25" s="13" t="n"/>
      <c r="C25" s="13" t="n"/>
      <c r="D25" s="13" t="n"/>
      <c r="E25" s="14" t="n"/>
      <c r="F25" s="14" t="n"/>
      <c r="G25" s="14" t="n"/>
      <c r="H25" s="15">
        <f>IF(E25="","",IF(OR(D25="Home office (ask your accountant) (9945)",D25="Equipment or other capital purchase (9936)",D25="Owner draw or personal (not deductible) (9932)"),0,E25-SUM(F25:G25)))</f>
        <v/>
      </c>
      <c r="I25" s="13" t="n"/>
      <c r="J25" s="13" t="n"/>
    </row>
    <row r="26">
      <c r="A26" s="12" t="n"/>
      <c r="B26" s="13" t="n"/>
      <c r="C26" s="13" t="n"/>
      <c r="D26" s="13" t="n"/>
      <c r="E26" s="14" t="n"/>
      <c r="F26" s="14" t="n"/>
      <c r="G26" s="14" t="n"/>
      <c r="H26" s="15">
        <f>IF(E26="","",IF(OR(D26="Home office (ask your accountant) (9945)",D26="Equipment or other capital purchase (9936)",D26="Owner draw or personal (not deductible) (9932)"),0,E26-SUM(F26:G26)))</f>
        <v/>
      </c>
      <c r="I26" s="13" t="n"/>
      <c r="J26" s="13" t="n"/>
    </row>
    <row r="27">
      <c r="A27" s="12" t="n"/>
      <c r="B27" s="13" t="n"/>
      <c r="C27" s="13" t="n"/>
      <c r="D27" s="13" t="n"/>
      <c r="E27" s="14" t="n"/>
      <c r="F27" s="14" t="n"/>
      <c r="G27" s="14" t="n"/>
      <c r="H27" s="15">
        <f>IF(E27="","",IF(OR(D27="Home office (ask your accountant) (9945)",D27="Equipment or other capital purchase (9936)",D27="Owner draw or personal (not deductible) (9932)"),0,E27-SUM(F27:G27)))</f>
        <v/>
      </c>
      <c r="I27" s="13" t="n"/>
      <c r="J27" s="13" t="n"/>
    </row>
    <row r="28">
      <c r="A28" s="12" t="n"/>
      <c r="B28" s="13" t="n"/>
      <c r="C28" s="13" t="n"/>
      <c r="D28" s="13" t="n"/>
      <c r="E28" s="14" t="n"/>
      <c r="F28" s="14" t="n"/>
      <c r="G28" s="14" t="n"/>
      <c r="H28" s="15">
        <f>IF(E28="","",IF(OR(D28="Home office (ask your accountant) (9945)",D28="Equipment or other capital purchase (9936)",D28="Owner draw or personal (not deductible) (9932)"),0,E28-SUM(F28:G28)))</f>
        <v/>
      </c>
      <c r="I28" s="13" t="n"/>
      <c r="J28" s="13" t="n"/>
    </row>
    <row r="29">
      <c r="A29" s="12" t="n"/>
      <c r="B29" s="13" t="n"/>
      <c r="C29" s="13" t="n"/>
      <c r="D29" s="13" t="n"/>
      <c r="E29" s="14" t="n"/>
      <c r="F29" s="14" t="n"/>
      <c r="G29" s="14" t="n"/>
      <c r="H29" s="15">
        <f>IF(E29="","",IF(OR(D29="Home office (ask your accountant) (9945)",D29="Equipment or other capital purchase (9936)",D29="Owner draw or personal (not deductible) (9932)"),0,E29-SUM(F29:G29)))</f>
        <v/>
      </c>
      <c r="I29" s="13" t="n"/>
      <c r="J29" s="13" t="n"/>
    </row>
    <row r="30">
      <c r="A30" s="12" t="n"/>
      <c r="B30" s="13" t="n"/>
      <c r="C30" s="13" t="n"/>
      <c r="D30" s="13" t="n"/>
      <c r="E30" s="14" t="n"/>
      <c r="F30" s="14" t="n"/>
      <c r="G30" s="14" t="n"/>
      <c r="H30" s="15">
        <f>IF(E30="","",IF(OR(D30="Home office (ask your accountant) (9945)",D30="Equipment or other capital purchase (9936)",D30="Owner draw or personal (not deductible) (9932)"),0,E30-SUM(F30:G30)))</f>
        <v/>
      </c>
      <c r="I30" s="13" t="n"/>
      <c r="J30" s="13" t="n"/>
    </row>
    <row r="31">
      <c r="A31" s="12" t="n"/>
      <c r="B31" s="13" t="n"/>
      <c r="C31" s="13" t="n"/>
      <c r="D31" s="13" t="n"/>
      <c r="E31" s="14" t="n"/>
      <c r="F31" s="14" t="n"/>
      <c r="G31" s="14" t="n"/>
      <c r="H31" s="15">
        <f>IF(E31="","",IF(OR(D31="Home office (ask your accountant) (9945)",D31="Equipment or other capital purchase (9936)",D31="Owner draw or personal (not deductible) (9932)"),0,E31-SUM(F31:G31)))</f>
        <v/>
      </c>
      <c r="I31" s="13" t="n"/>
      <c r="J31" s="13" t="n"/>
    </row>
    <row r="32">
      <c r="A32" s="12" t="n"/>
      <c r="B32" s="13" t="n"/>
      <c r="C32" s="13" t="n"/>
      <c r="D32" s="13" t="n"/>
      <c r="E32" s="14" t="n"/>
      <c r="F32" s="14" t="n"/>
      <c r="G32" s="14" t="n"/>
      <c r="H32" s="15">
        <f>IF(E32="","",IF(OR(D32="Home office (ask your accountant) (9945)",D32="Equipment or other capital purchase (9936)",D32="Owner draw or personal (not deductible) (9932)"),0,E32-SUM(F32:G32)))</f>
        <v/>
      </c>
      <c r="I32" s="13" t="n"/>
      <c r="J32" s="13" t="n"/>
    </row>
    <row r="33">
      <c r="A33" s="12" t="n"/>
      <c r="B33" s="13" t="n"/>
      <c r="C33" s="13" t="n"/>
      <c r="D33" s="13" t="n"/>
      <c r="E33" s="14" t="n"/>
      <c r="F33" s="14" t="n"/>
      <c r="G33" s="14" t="n"/>
      <c r="H33" s="15">
        <f>IF(E33="","",IF(OR(D33="Home office (ask your accountant) (9945)",D33="Equipment or other capital purchase (9936)",D33="Owner draw or personal (not deductible) (9932)"),0,E33-SUM(F33:G33)))</f>
        <v/>
      </c>
      <c r="I33" s="13" t="n"/>
      <c r="J33" s="13" t="n"/>
    </row>
    <row r="34">
      <c r="A34" s="12" t="n"/>
      <c r="B34" s="13" t="n"/>
      <c r="C34" s="13" t="n"/>
      <c r="D34" s="13" t="n"/>
      <c r="E34" s="14" t="n"/>
      <c r="F34" s="14" t="n"/>
      <c r="G34" s="14" t="n"/>
      <c r="H34" s="15">
        <f>IF(E34="","",IF(OR(D34="Home office (ask your accountant) (9945)",D34="Equipment or other capital purchase (9936)",D34="Owner draw or personal (not deductible) (9932)"),0,E34-SUM(F34:G34)))</f>
        <v/>
      </c>
      <c r="I34" s="13" t="n"/>
      <c r="J34" s="13" t="n"/>
    </row>
    <row r="35">
      <c r="A35" s="12" t="n"/>
      <c r="B35" s="13" t="n"/>
      <c r="C35" s="13" t="n"/>
      <c r="D35" s="13" t="n"/>
      <c r="E35" s="14" t="n"/>
      <c r="F35" s="14" t="n"/>
      <c r="G35" s="14" t="n"/>
      <c r="H35" s="15">
        <f>IF(E35="","",IF(OR(D35="Home office (ask your accountant) (9945)",D35="Equipment or other capital purchase (9936)",D35="Owner draw or personal (not deductible) (9932)"),0,E35-SUM(F35:G35)))</f>
        <v/>
      </c>
      <c r="I35" s="13" t="n"/>
      <c r="J35" s="13" t="n"/>
    </row>
    <row r="36">
      <c r="A36" s="12" t="n"/>
      <c r="B36" s="13" t="n"/>
      <c r="C36" s="13" t="n"/>
      <c r="D36" s="13" t="n"/>
      <c r="E36" s="14" t="n"/>
      <c r="F36" s="14" t="n"/>
      <c r="G36" s="14" t="n"/>
      <c r="H36" s="15">
        <f>IF(E36="","",IF(OR(D36="Home office (ask your accountant) (9945)",D36="Equipment or other capital purchase (9936)",D36="Owner draw or personal (not deductible) (9932)"),0,E36-SUM(F36:G36)))</f>
        <v/>
      </c>
      <c r="I36" s="13" t="n"/>
      <c r="J36" s="13" t="n"/>
    </row>
    <row r="37">
      <c r="A37" s="12" t="n"/>
      <c r="B37" s="13" t="n"/>
      <c r="C37" s="13" t="n"/>
      <c r="D37" s="13" t="n"/>
      <c r="E37" s="14" t="n"/>
      <c r="F37" s="14" t="n"/>
      <c r="G37" s="14" t="n"/>
      <c r="H37" s="15">
        <f>IF(E37="","",IF(OR(D37="Home office (ask your accountant) (9945)",D37="Equipment or other capital purchase (9936)",D37="Owner draw or personal (not deductible) (9932)"),0,E37-SUM(F37:G37)))</f>
        <v/>
      </c>
      <c r="I37" s="13" t="n"/>
      <c r="J37" s="13" t="n"/>
    </row>
    <row r="38">
      <c r="A38" s="12" t="n"/>
      <c r="B38" s="13" t="n"/>
      <c r="C38" s="13" t="n"/>
      <c r="D38" s="13" t="n"/>
      <c r="E38" s="14" t="n"/>
      <c r="F38" s="14" t="n"/>
      <c r="G38" s="14" t="n"/>
      <c r="H38" s="15">
        <f>IF(E38="","",IF(OR(D38="Home office (ask your accountant) (9945)",D38="Equipment or other capital purchase (9936)",D38="Owner draw or personal (not deductible) (9932)"),0,E38-SUM(F38:G38)))</f>
        <v/>
      </c>
      <c r="I38" s="13" t="n"/>
      <c r="J38" s="13" t="n"/>
    </row>
    <row r="39">
      <c r="A39" s="12" t="n"/>
      <c r="B39" s="13" t="n"/>
      <c r="C39" s="13" t="n"/>
      <c r="D39" s="13" t="n"/>
      <c r="E39" s="14" t="n"/>
      <c r="F39" s="14" t="n"/>
      <c r="G39" s="14" t="n"/>
      <c r="H39" s="15">
        <f>IF(E39="","",IF(OR(D39="Home office (ask your accountant) (9945)",D39="Equipment or other capital purchase (9936)",D39="Owner draw or personal (not deductible) (9932)"),0,E39-SUM(F39:G39)))</f>
        <v/>
      </c>
      <c r="I39" s="13" t="n"/>
      <c r="J39" s="13" t="n"/>
    </row>
    <row r="40">
      <c r="A40" s="12" t="n"/>
      <c r="B40" s="13" t="n"/>
      <c r="C40" s="13" t="n"/>
      <c r="D40" s="13" t="n"/>
      <c r="E40" s="14" t="n"/>
      <c r="F40" s="14" t="n"/>
      <c r="G40" s="14" t="n"/>
      <c r="H40" s="15">
        <f>IF(E40="","",IF(OR(D40="Home office (ask your accountant) (9945)",D40="Equipment or other capital purchase (9936)",D40="Owner draw or personal (not deductible) (9932)"),0,E40-SUM(F40:G40)))</f>
        <v/>
      </c>
      <c r="I40" s="13" t="n"/>
      <c r="J40" s="13" t="n"/>
    </row>
    <row r="41">
      <c r="A41" s="12" t="n"/>
      <c r="B41" s="13" t="n"/>
      <c r="C41" s="13" t="n"/>
      <c r="D41" s="13" t="n"/>
      <c r="E41" s="14" t="n"/>
      <c r="F41" s="14" t="n"/>
      <c r="G41" s="14" t="n"/>
      <c r="H41" s="15">
        <f>IF(E41="","",IF(OR(D41="Home office (ask your accountant) (9945)",D41="Equipment or other capital purchase (9936)",D41="Owner draw or personal (not deductible) (9932)"),0,E41-SUM(F41:G41)))</f>
        <v/>
      </c>
      <c r="I41" s="13" t="n"/>
      <c r="J41" s="13" t="n"/>
    </row>
    <row r="42">
      <c r="A42" s="12" t="n"/>
      <c r="B42" s="13" t="n"/>
      <c r="C42" s="13" t="n"/>
      <c r="D42" s="13" t="n"/>
      <c r="E42" s="14" t="n"/>
      <c r="F42" s="14" t="n"/>
      <c r="G42" s="14" t="n"/>
      <c r="H42" s="15">
        <f>IF(E42="","",IF(OR(D42="Home office (ask your accountant) (9945)",D42="Equipment or other capital purchase (9936)",D42="Owner draw or personal (not deductible) (9932)"),0,E42-SUM(F42:G42)))</f>
        <v/>
      </c>
      <c r="I42" s="13" t="n"/>
      <c r="J42" s="13" t="n"/>
    </row>
    <row r="43">
      <c r="A43" s="12" t="n"/>
      <c r="B43" s="13" t="n"/>
      <c r="C43" s="13" t="n"/>
      <c r="D43" s="13" t="n"/>
      <c r="E43" s="14" t="n"/>
      <c r="F43" s="14" t="n"/>
      <c r="G43" s="14" t="n"/>
      <c r="H43" s="15">
        <f>IF(E43="","",IF(OR(D43="Home office (ask your accountant) (9945)",D43="Equipment or other capital purchase (9936)",D43="Owner draw or personal (not deductible) (9932)"),0,E43-SUM(F43:G43)))</f>
        <v/>
      </c>
      <c r="I43" s="13" t="n"/>
      <c r="J43" s="13" t="n"/>
    </row>
    <row r="44">
      <c r="A44" s="12" t="n"/>
      <c r="B44" s="13" t="n"/>
      <c r="C44" s="13" t="n"/>
      <c r="D44" s="13" t="n"/>
      <c r="E44" s="14" t="n"/>
      <c r="F44" s="14" t="n"/>
      <c r="G44" s="14" t="n"/>
      <c r="H44" s="15">
        <f>IF(E44="","",IF(OR(D44="Home office (ask your accountant) (9945)",D44="Equipment or other capital purchase (9936)",D44="Owner draw or personal (not deductible) (9932)"),0,E44-SUM(F44:G44)))</f>
        <v/>
      </c>
      <c r="I44" s="13" t="n"/>
      <c r="J44" s="13" t="n"/>
    </row>
    <row r="45">
      <c r="A45" s="12" t="n"/>
      <c r="B45" s="13" t="n"/>
      <c r="C45" s="13" t="n"/>
      <c r="D45" s="13" t="n"/>
      <c r="E45" s="14" t="n"/>
      <c r="F45" s="14" t="n"/>
      <c r="G45" s="14" t="n"/>
      <c r="H45" s="15">
        <f>IF(E45="","",IF(OR(D45="Home office (ask your accountant) (9945)",D45="Equipment or other capital purchase (9936)",D45="Owner draw or personal (not deductible) (9932)"),0,E45-SUM(F45:G45)))</f>
        <v/>
      </c>
      <c r="I45" s="13" t="n"/>
      <c r="J45" s="13" t="n"/>
    </row>
    <row r="46">
      <c r="A46" s="12" t="n"/>
      <c r="B46" s="13" t="n"/>
      <c r="C46" s="13" t="n"/>
      <c r="D46" s="13" t="n"/>
      <c r="E46" s="14" t="n"/>
      <c r="F46" s="14" t="n"/>
      <c r="G46" s="14" t="n"/>
      <c r="H46" s="15">
        <f>IF(E46="","",IF(OR(D46="Home office (ask your accountant) (9945)",D46="Equipment or other capital purchase (9936)",D46="Owner draw or personal (not deductible) (9932)"),0,E46-SUM(F46:G46)))</f>
        <v/>
      </c>
      <c r="I46" s="13" t="n"/>
      <c r="J46" s="13" t="n"/>
    </row>
    <row r="47">
      <c r="A47" s="12" t="n"/>
      <c r="B47" s="13" t="n"/>
      <c r="C47" s="13" t="n"/>
      <c r="D47" s="13" t="n"/>
      <c r="E47" s="14" t="n"/>
      <c r="F47" s="14" t="n"/>
      <c r="G47" s="14" t="n"/>
      <c r="H47" s="15">
        <f>IF(E47="","",IF(OR(D47="Home office (ask your accountant) (9945)",D47="Equipment or other capital purchase (9936)",D47="Owner draw or personal (not deductible) (9932)"),0,E47-SUM(F47:G47)))</f>
        <v/>
      </c>
      <c r="I47" s="13" t="n"/>
      <c r="J47" s="13" t="n"/>
    </row>
    <row r="48">
      <c r="A48" s="12" t="n"/>
      <c r="B48" s="13" t="n"/>
      <c r="C48" s="13" t="n"/>
      <c r="D48" s="13" t="n"/>
      <c r="E48" s="14" t="n"/>
      <c r="F48" s="14" t="n"/>
      <c r="G48" s="14" t="n"/>
      <c r="H48" s="15">
        <f>IF(E48="","",IF(OR(D48="Home office (ask your accountant) (9945)",D48="Equipment or other capital purchase (9936)",D48="Owner draw or personal (not deductible) (9932)"),0,E48-SUM(F48:G48)))</f>
        <v/>
      </c>
      <c r="I48" s="13" t="n"/>
      <c r="J48" s="13" t="n"/>
    </row>
    <row r="49">
      <c r="A49" s="12" t="n"/>
      <c r="B49" s="13" t="n"/>
      <c r="C49" s="13" t="n"/>
      <c r="D49" s="13" t="n"/>
      <c r="E49" s="14" t="n"/>
      <c r="F49" s="14" t="n"/>
      <c r="G49" s="14" t="n"/>
      <c r="H49" s="15">
        <f>IF(E49="","",IF(OR(D49="Home office (ask your accountant) (9945)",D49="Equipment or other capital purchase (9936)",D49="Owner draw or personal (not deductible) (9932)"),0,E49-SUM(F49:G49)))</f>
        <v/>
      </c>
      <c r="I49" s="13" t="n"/>
      <c r="J49" s="13" t="n"/>
    </row>
    <row r="50">
      <c r="A50" s="12" t="n"/>
      <c r="B50" s="13" t="n"/>
      <c r="C50" s="13" t="n"/>
      <c r="D50" s="13" t="n"/>
      <c r="E50" s="14" t="n"/>
      <c r="F50" s="14" t="n"/>
      <c r="G50" s="14" t="n"/>
      <c r="H50" s="15">
        <f>IF(E50="","",IF(OR(D50="Home office (ask your accountant) (9945)",D50="Equipment or other capital purchase (9936)",D50="Owner draw or personal (not deductible) (9932)"),0,E50-SUM(F50:G50)))</f>
        <v/>
      </c>
      <c r="I50" s="13" t="n"/>
      <c r="J50" s="13" t="n"/>
    </row>
    <row r="51">
      <c r="A51" s="12" t="n"/>
      <c r="B51" s="13" t="n"/>
      <c r="C51" s="13" t="n"/>
      <c r="D51" s="13" t="n"/>
      <c r="E51" s="14" t="n"/>
      <c r="F51" s="14" t="n"/>
      <c r="G51" s="14" t="n"/>
      <c r="H51" s="15">
        <f>IF(E51="","",IF(OR(D51="Home office (ask your accountant) (9945)",D51="Equipment or other capital purchase (9936)",D51="Owner draw or personal (not deductible) (9932)"),0,E51-SUM(F51:G51)))</f>
        <v/>
      </c>
      <c r="I51" s="13" t="n"/>
      <c r="J51" s="13" t="n"/>
    </row>
    <row r="52">
      <c r="A52" s="12" t="n"/>
      <c r="B52" s="13" t="n"/>
      <c r="C52" s="13" t="n"/>
      <c r="D52" s="13" t="n"/>
      <c r="E52" s="14" t="n"/>
      <c r="F52" s="14" t="n"/>
      <c r="G52" s="14" t="n"/>
      <c r="H52" s="15">
        <f>IF(E52="","",IF(OR(D52="Home office (ask your accountant) (9945)",D52="Equipment or other capital purchase (9936)",D52="Owner draw or personal (not deductible) (9932)"),0,E52-SUM(F52:G52)))</f>
        <v/>
      </c>
      <c r="I52" s="13" t="n"/>
      <c r="J52" s="13" t="n"/>
    </row>
    <row r="53">
      <c r="A53" s="12" t="n"/>
      <c r="B53" s="13" t="n"/>
      <c r="C53" s="13" t="n"/>
      <c r="D53" s="13" t="n"/>
      <c r="E53" s="14" t="n"/>
      <c r="F53" s="14" t="n"/>
      <c r="G53" s="14" t="n"/>
      <c r="H53" s="15">
        <f>IF(E53="","",IF(OR(D53="Home office (ask your accountant) (9945)",D53="Equipment or other capital purchase (9936)",D53="Owner draw or personal (not deductible) (9932)"),0,E53-SUM(F53:G53)))</f>
        <v/>
      </c>
      <c r="I53" s="13" t="n"/>
      <c r="J53" s="13" t="n"/>
    </row>
    <row r="54">
      <c r="A54" s="12" t="n"/>
      <c r="B54" s="13" t="n"/>
      <c r="C54" s="13" t="n"/>
      <c r="D54" s="13" t="n"/>
      <c r="E54" s="14" t="n"/>
      <c r="F54" s="14" t="n"/>
      <c r="G54" s="14" t="n"/>
      <c r="H54" s="15">
        <f>IF(E54="","",IF(OR(D54="Home office (ask your accountant) (9945)",D54="Equipment or other capital purchase (9936)",D54="Owner draw or personal (not deductible) (9932)"),0,E54-SUM(F54:G54)))</f>
        <v/>
      </c>
      <c r="I54" s="13" t="n"/>
      <c r="J54" s="13" t="n"/>
    </row>
    <row r="55">
      <c r="A55" s="12" t="n"/>
      <c r="B55" s="13" t="n"/>
      <c r="C55" s="13" t="n"/>
      <c r="D55" s="13" t="n"/>
      <c r="E55" s="14" t="n"/>
      <c r="F55" s="14" t="n"/>
      <c r="G55" s="14" t="n"/>
      <c r="H55" s="15">
        <f>IF(E55="","",IF(OR(D55="Home office (ask your accountant) (9945)",D55="Equipment or other capital purchase (9936)",D55="Owner draw or personal (not deductible) (9932)"),0,E55-SUM(F55:G55)))</f>
        <v/>
      </c>
      <c r="I55" s="13" t="n"/>
      <c r="J55" s="13" t="n"/>
    </row>
    <row r="56">
      <c r="A56" s="12" t="n"/>
      <c r="B56" s="13" t="n"/>
      <c r="C56" s="13" t="n"/>
      <c r="D56" s="13" t="n"/>
      <c r="E56" s="14" t="n"/>
      <c r="F56" s="14" t="n"/>
      <c r="G56" s="14" t="n"/>
      <c r="H56" s="15">
        <f>IF(E56="","",IF(OR(D56="Home office (ask your accountant) (9945)",D56="Equipment or other capital purchase (9936)",D56="Owner draw or personal (not deductible) (9932)"),0,E56-SUM(F56:G56)))</f>
        <v/>
      </c>
      <c r="I56" s="13" t="n"/>
      <c r="J56" s="13" t="n"/>
    </row>
    <row r="57">
      <c r="A57" s="12" t="n"/>
      <c r="B57" s="13" t="n"/>
      <c r="C57" s="13" t="n"/>
      <c r="D57" s="13" t="n"/>
      <c r="E57" s="14" t="n"/>
      <c r="F57" s="14" t="n"/>
      <c r="G57" s="14" t="n"/>
      <c r="H57" s="15">
        <f>IF(E57="","",IF(OR(D57="Home office (ask your accountant) (9945)",D57="Equipment or other capital purchase (9936)",D57="Owner draw or personal (not deductible) (9932)"),0,E57-SUM(F57:G57)))</f>
        <v/>
      </c>
      <c r="I57" s="13" t="n"/>
      <c r="J57" s="13" t="n"/>
    </row>
    <row r="58">
      <c r="A58" s="12" t="n"/>
      <c r="B58" s="13" t="n"/>
      <c r="C58" s="13" t="n"/>
      <c r="D58" s="13" t="n"/>
      <c r="E58" s="14" t="n"/>
      <c r="F58" s="14" t="n"/>
      <c r="G58" s="14" t="n"/>
      <c r="H58" s="15">
        <f>IF(E58="","",IF(OR(D58="Home office (ask your accountant) (9945)",D58="Equipment or other capital purchase (9936)",D58="Owner draw or personal (not deductible) (9932)"),0,E58-SUM(F58:G58)))</f>
        <v/>
      </c>
      <c r="I58" s="13" t="n"/>
      <c r="J58" s="13" t="n"/>
    </row>
    <row r="59">
      <c r="A59" s="12" t="n"/>
      <c r="B59" s="13" t="n"/>
      <c r="C59" s="13" t="n"/>
      <c r="D59" s="13" t="n"/>
      <c r="E59" s="14" t="n"/>
      <c r="F59" s="14" t="n"/>
      <c r="G59" s="14" t="n"/>
      <c r="H59" s="15">
        <f>IF(E59="","",IF(OR(D59="Home office (ask your accountant) (9945)",D59="Equipment or other capital purchase (9936)",D59="Owner draw or personal (not deductible) (9932)"),0,E59-SUM(F59:G59)))</f>
        <v/>
      </c>
      <c r="I59" s="13" t="n"/>
      <c r="J59" s="13" t="n"/>
    </row>
    <row r="60">
      <c r="A60" s="12" t="n"/>
      <c r="B60" s="13" t="n"/>
      <c r="C60" s="13" t="n"/>
      <c r="D60" s="13" t="n"/>
      <c r="E60" s="14" t="n"/>
      <c r="F60" s="14" t="n"/>
      <c r="G60" s="14" t="n"/>
      <c r="H60" s="15">
        <f>IF(E60="","",IF(OR(D60="Home office (ask your accountant) (9945)",D60="Equipment or other capital purchase (9936)",D60="Owner draw or personal (not deductible) (9932)"),0,E60-SUM(F60:G60)))</f>
        <v/>
      </c>
      <c r="I60" s="13" t="n"/>
      <c r="J60" s="13" t="n"/>
    </row>
    <row r="61">
      <c r="A61" s="12" t="n"/>
      <c r="B61" s="13" t="n"/>
      <c r="C61" s="13" t="n"/>
      <c r="D61" s="13" t="n"/>
      <c r="E61" s="14" t="n"/>
      <c r="F61" s="14" t="n"/>
      <c r="G61" s="14" t="n"/>
      <c r="H61" s="15">
        <f>IF(E61="","",IF(OR(D61="Home office (ask your accountant) (9945)",D61="Equipment or other capital purchase (9936)",D61="Owner draw or personal (not deductible) (9932)"),0,E61-SUM(F61:G61)))</f>
        <v/>
      </c>
      <c r="I61" s="13" t="n"/>
      <c r="J61" s="13" t="n"/>
    </row>
    <row r="62">
      <c r="A62" s="12" t="n"/>
      <c r="B62" s="13" t="n"/>
      <c r="C62" s="13" t="n"/>
      <c r="D62" s="13" t="n"/>
      <c r="E62" s="14" t="n"/>
      <c r="F62" s="14" t="n"/>
      <c r="G62" s="14" t="n"/>
      <c r="H62" s="15">
        <f>IF(E62="","",IF(OR(D62="Home office (ask your accountant) (9945)",D62="Equipment or other capital purchase (9936)",D62="Owner draw or personal (not deductible) (9932)"),0,E62-SUM(F62:G62)))</f>
        <v/>
      </c>
      <c r="I62" s="13" t="n"/>
      <c r="J62" s="13" t="n"/>
    </row>
    <row r="63">
      <c r="A63" s="12" t="n"/>
      <c r="B63" s="13" t="n"/>
      <c r="C63" s="13" t="n"/>
      <c r="D63" s="13" t="n"/>
      <c r="E63" s="14" t="n"/>
      <c r="F63" s="14" t="n"/>
      <c r="G63" s="14" t="n"/>
      <c r="H63" s="15">
        <f>IF(E63="","",IF(OR(D63="Home office (ask your accountant) (9945)",D63="Equipment or other capital purchase (9936)",D63="Owner draw or personal (not deductible) (9932)"),0,E63-SUM(F63:G63)))</f>
        <v/>
      </c>
      <c r="I63" s="13" t="n"/>
      <c r="J63" s="13" t="n"/>
    </row>
    <row r="64">
      <c r="A64" s="12" t="n"/>
      <c r="B64" s="13" t="n"/>
      <c r="C64" s="13" t="n"/>
      <c r="D64" s="13" t="n"/>
      <c r="E64" s="14" t="n"/>
      <c r="F64" s="14" t="n"/>
      <c r="G64" s="14" t="n"/>
      <c r="H64" s="15">
        <f>IF(E64="","",IF(OR(D64="Home office (ask your accountant) (9945)",D64="Equipment or other capital purchase (9936)",D64="Owner draw or personal (not deductible) (9932)"),0,E64-SUM(F64:G64)))</f>
        <v/>
      </c>
      <c r="I64" s="13" t="n"/>
      <c r="J64" s="13" t="n"/>
    </row>
    <row r="65">
      <c r="A65" s="12" t="n"/>
      <c r="B65" s="13" t="n"/>
      <c r="C65" s="13" t="n"/>
      <c r="D65" s="13" t="n"/>
      <c r="E65" s="14" t="n"/>
      <c r="F65" s="14" t="n"/>
      <c r="G65" s="14" t="n"/>
      <c r="H65" s="15">
        <f>IF(E65="","",IF(OR(D65="Home office (ask your accountant) (9945)",D65="Equipment or other capital purchase (9936)",D65="Owner draw or personal (not deductible) (9932)"),0,E65-SUM(F65:G65)))</f>
        <v/>
      </c>
      <c r="I65" s="13" t="n"/>
      <c r="J65" s="13" t="n"/>
    </row>
    <row r="66">
      <c r="A66" s="12" t="n"/>
      <c r="B66" s="13" t="n"/>
      <c r="C66" s="13" t="n"/>
      <c r="D66" s="13" t="n"/>
      <c r="E66" s="14" t="n"/>
      <c r="F66" s="14" t="n"/>
      <c r="G66" s="14" t="n"/>
      <c r="H66" s="15">
        <f>IF(E66="","",IF(OR(D66="Home office (ask your accountant) (9945)",D66="Equipment or other capital purchase (9936)",D66="Owner draw or personal (not deductible) (9932)"),0,E66-SUM(F66:G66)))</f>
        <v/>
      </c>
      <c r="I66" s="13" t="n"/>
      <c r="J66" s="13" t="n"/>
    </row>
    <row r="67">
      <c r="A67" s="12" t="n"/>
      <c r="B67" s="13" t="n"/>
      <c r="C67" s="13" t="n"/>
      <c r="D67" s="13" t="n"/>
      <c r="E67" s="14" t="n"/>
      <c r="F67" s="14" t="n"/>
      <c r="G67" s="14" t="n"/>
      <c r="H67" s="15">
        <f>IF(E67="","",IF(OR(D67="Home office (ask your accountant) (9945)",D67="Equipment or other capital purchase (9936)",D67="Owner draw or personal (not deductible) (9932)"),0,E67-SUM(F67:G67)))</f>
        <v/>
      </c>
      <c r="I67" s="13" t="n"/>
      <c r="J67" s="13" t="n"/>
    </row>
    <row r="68">
      <c r="A68" s="12" t="n"/>
      <c r="B68" s="13" t="n"/>
      <c r="C68" s="13" t="n"/>
      <c r="D68" s="13" t="n"/>
      <c r="E68" s="14" t="n"/>
      <c r="F68" s="14" t="n"/>
      <c r="G68" s="14" t="n"/>
      <c r="H68" s="15">
        <f>IF(E68="","",IF(OR(D68="Home office (ask your accountant) (9945)",D68="Equipment or other capital purchase (9936)",D68="Owner draw or personal (not deductible) (9932)"),0,E68-SUM(F68:G68)))</f>
        <v/>
      </c>
      <c r="I68" s="13" t="n"/>
      <c r="J68" s="13" t="n"/>
    </row>
    <row r="69">
      <c r="A69" s="12" t="n"/>
      <c r="B69" s="13" t="n"/>
      <c r="C69" s="13" t="n"/>
      <c r="D69" s="13" t="n"/>
      <c r="E69" s="14" t="n"/>
      <c r="F69" s="14" t="n"/>
      <c r="G69" s="14" t="n"/>
      <c r="H69" s="15">
        <f>IF(E69="","",IF(OR(D69="Home office (ask your accountant) (9945)",D69="Equipment or other capital purchase (9936)",D69="Owner draw or personal (not deductible) (9932)"),0,E69-SUM(F69:G69)))</f>
        <v/>
      </c>
      <c r="I69" s="13" t="n"/>
      <c r="J69" s="13" t="n"/>
    </row>
    <row r="70">
      <c r="A70" s="12" t="n"/>
      <c r="B70" s="13" t="n"/>
      <c r="C70" s="13" t="n"/>
      <c r="D70" s="13" t="n"/>
      <c r="E70" s="14" t="n"/>
      <c r="F70" s="14" t="n"/>
      <c r="G70" s="14" t="n"/>
      <c r="H70" s="15">
        <f>IF(E70="","",IF(OR(D70="Home office (ask your accountant) (9945)",D70="Equipment or other capital purchase (9936)",D70="Owner draw or personal (not deductible) (9932)"),0,E70-SUM(F70:G70)))</f>
        <v/>
      </c>
      <c r="I70" s="13" t="n"/>
      <c r="J70" s="13" t="n"/>
    </row>
    <row r="71">
      <c r="A71" s="12" t="n"/>
      <c r="B71" s="13" t="n"/>
      <c r="C71" s="13" t="n"/>
      <c r="D71" s="13" t="n"/>
      <c r="E71" s="14" t="n"/>
      <c r="F71" s="14" t="n"/>
      <c r="G71" s="14" t="n"/>
      <c r="H71" s="15">
        <f>IF(E71="","",IF(OR(D71="Home office (ask your accountant) (9945)",D71="Equipment or other capital purchase (9936)",D71="Owner draw or personal (not deductible) (9932)"),0,E71-SUM(F71:G71)))</f>
        <v/>
      </c>
      <c r="I71" s="13" t="n"/>
      <c r="J71" s="13" t="n"/>
    </row>
    <row r="72">
      <c r="A72" s="12" t="n"/>
      <c r="B72" s="13" t="n"/>
      <c r="C72" s="13" t="n"/>
      <c r="D72" s="13" t="n"/>
      <c r="E72" s="14" t="n"/>
      <c r="F72" s="14" t="n"/>
      <c r="G72" s="14" t="n"/>
      <c r="H72" s="15">
        <f>IF(E72="","",IF(OR(D72="Home office (ask your accountant) (9945)",D72="Equipment or other capital purchase (9936)",D72="Owner draw or personal (not deductible) (9932)"),0,E72-SUM(F72:G72)))</f>
        <v/>
      </c>
      <c r="I72" s="13" t="n"/>
      <c r="J72" s="13" t="n"/>
    </row>
    <row r="73">
      <c r="A73" s="12" t="n"/>
      <c r="B73" s="13" t="n"/>
      <c r="C73" s="13" t="n"/>
      <c r="D73" s="13" t="n"/>
      <c r="E73" s="14" t="n"/>
      <c r="F73" s="14" t="n"/>
      <c r="G73" s="14" t="n"/>
      <c r="H73" s="15">
        <f>IF(E73="","",IF(OR(D73="Home office (ask your accountant) (9945)",D73="Equipment or other capital purchase (9936)",D73="Owner draw or personal (not deductible) (9932)"),0,E73-SUM(F73:G73)))</f>
        <v/>
      </c>
      <c r="I73" s="13" t="n"/>
      <c r="J73" s="13" t="n"/>
    </row>
    <row r="74">
      <c r="A74" s="12" t="n"/>
      <c r="B74" s="13" t="n"/>
      <c r="C74" s="13" t="n"/>
      <c r="D74" s="13" t="n"/>
      <c r="E74" s="14" t="n"/>
      <c r="F74" s="14" t="n"/>
      <c r="G74" s="14" t="n"/>
      <c r="H74" s="15">
        <f>IF(E74="","",IF(OR(D74="Home office (ask your accountant) (9945)",D74="Equipment or other capital purchase (9936)",D74="Owner draw or personal (not deductible) (9932)"),0,E74-SUM(F74:G74)))</f>
        <v/>
      </c>
      <c r="I74" s="13" t="n"/>
      <c r="J74" s="13" t="n"/>
    </row>
    <row r="75">
      <c r="A75" s="12" t="n"/>
      <c r="B75" s="13" t="n"/>
      <c r="C75" s="13" t="n"/>
      <c r="D75" s="13" t="n"/>
      <c r="E75" s="14" t="n"/>
      <c r="F75" s="14" t="n"/>
      <c r="G75" s="14" t="n"/>
      <c r="H75" s="15">
        <f>IF(E75="","",IF(OR(D75="Home office (ask your accountant) (9945)",D75="Equipment or other capital purchase (9936)",D75="Owner draw or personal (not deductible) (9932)"),0,E75-SUM(F75:G75)))</f>
        <v/>
      </c>
      <c r="I75" s="13" t="n"/>
      <c r="J75" s="13" t="n"/>
    </row>
    <row r="76">
      <c r="A76" s="12" t="n"/>
      <c r="B76" s="13" t="n"/>
      <c r="C76" s="13" t="n"/>
      <c r="D76" s="13" t="n"/>
      <c r="E76" s="14" t="n"/>
      <c r="F76" s="14" t="n"/>
      <c r="G76" s="14" t="n"/>
      <c r="H76" s="15">
        <f>IF(E76="","",IF(OR(D76="Home office (ask your accountant) (9945)",D76="Equipment or other capital purchase (9936)",D76="Owner draw or personal (not deductible) (9932)"),0,E76-SUM(F76:G76)))</f>
        <v/>
      </c>
      <c r="I76" s="13" t="n"/>
      <c r="J76" s="13" t="n"/>
    </row>
    <row r="77">
      <c r="A77" s="12" t="n"/>
      <c r="B77" s="13" t="n"/>
      <c r="C77" s="13" t="n"/>
      <c r="D77" s="13" t="n"/>
      <c r="E77" s="14" t="n"/>
      <c r="F77" s="14" t="n"/>
      <c r="G77" s="14" t="n"/>
      <c r="H77" s="15">
        <f>IF(E77="","",IF(OR(D77="Home office (ask your accountant) (9945)",D77="Equipment or other capital purchase (9936)",D77="Owner draw or personal (not deductible) (9932)"),0,E77-SUM(F77:G77)))</f>
        <v/>
      </c>
      <c r="I77" s="13" t="n"/>
      <c r="J77" s="13" t="n"/>
    </row>
    <row r="78">
      <c r="A78" s="12" t="n"/>
      <c r="B78" s="13" t="n"/>
      <c r="C78" s="13" t="n"/>
      <c r="D78" s="13" t="n"/>
      <c r="E78" s="14" t="n"/>
      <c r="F78" s="14" t="n"/>
      <c r="G78" s="14" t="n"/>
      <c r="H78" s="15">
        <f>IF(E78="","",IF(OR(D78="Home office (ask your accountant) (9945)",D78="Equipment or other capital purchase (9936)",D78="Owner draw or personal (not deductible) (9932)"),0,E78-SUM(F78:G78)))</f>
        <v/>
      </c>
      <c r="I78" s="13" t="n"/>
      <c r="J78" s="13" t="n"/>
    </row>
    <row r="79">
      <c r="A79" s="12" t="n"/>
      <c r="B79" s="13" t="n"/>
      <c r="C79" s="13" t="n"/>
      <c r="D79" s="13" t="n"/>
      <c r="E79" s="14" t="n"/>
      <c r="F79" s="14" t="n"/>
      <c r="G79" s="14" t="n"/>
      <c r="H79" s="15">
        <f>IF(E79="","",IF(OR(D79="Home office (ask your accountant) (9945)",D79="Equipment or other capital purchase (9936)",D79="Owner draw or personal (not deductible) (9932)"),0,E79-SUM(F79:G79)))</f>
        <v/>
      </c>
      <c r="I79" s="13" t="n"/>
      <c r="J79" s="13" t="n"/>
    </row>
    <row r="80">
      <c r="A80" s="12" t="n"/>
      <c r="B80" s="13" t="n"/>
      <c r="C80" s="13" t="n"/>
      <c r="D80" s="13" t="n"/>
      <c r="E80" s="14" t="n"/>
      <c r="F80" s="14" t="n"/>
      <c r="G80" s="14" t="n"/>
      <c r="H80" s="15">
        <f>IF(E80="","",IF(OR(D80="Home office (ask your accountant) (9945)",D80="Equipment or other capital purchase (9936)",D80="Owner draw or personal (not deductible) (9932)"),0,E80-SUM(F80:G80)))</f>
        <v/>
      </c>
      <c r="I80" s="13" t="n"/>
      <c r="J80" s="13" t="n"/>
    </row>
    <row r="81">
      <c r="A81" s="12" t="n"/>
      <c r="B81" s="13" t="n"/>
      <c r="C81" s="13" t="n"/>
      <c r="D81" s="13" t="n"/>
      <c r="E81" s="14" t="n"/>
      <c r="F81" s="14" t="n"/>
      <c r="G81" s="14" t="n"/>
      <c r="H81" s="15">
        <f>IF(E81="","",IF(OR(D81="Home office (ask your accountant) (9945)",D81="Equipment or other capital purchase (9936)",D81="Owner draw or personal (not deductible) (9932)"),0,E81-SUM(F81:G81)))</f>
        <v/>
      </c>
      <c r="I81" s="13" t="n"/>
      <c r="J81" s="13" t="n"/>
    </row>
    <row r="82">
      <c r="A82" s="12" t="n"/>
      <c r="B82" s="13" t="n"/>
      <c r="C82" s="13" t="n"/>
      <c r="D82" s="13" t="n"/>
      <c r="E82" s="14" t="n"/>
      <c r="F82" s="14" t="n"/>
      <c r="G82" s="14" t="n"/>
      <c r="H82" s="15">
        <f>IF(E82="","",IF(OR(D82="Home office (ask your accountant) (9945)",D82="Equipment or other capital purchase (9936)",D82="Owner draw or personal (not deductible) (9932)"),0,E82-SUM(F82:G82)))</f>
        <v/>
      </c>
      <c r="I82" s="13" t="n"/>
      <c r="J82" s="13" t="n"/>
    </row>
    <row r="83">
      <c r="A83" s="12" t="n"/>
      <c r="B83" s="13" t="n"/>
      <c r="C83" s="13" t="n"/>
      <c r="D83" s="13" t="n"/>
      <c r="E83" s="14" t="n"/>
      <c r="F83" s="14" t="n"/>
      <c r="G83" s="14" t="n"/>
      <c r="H83" s="15">
        <f>IF(E83="","",IF(OR(D83="Home office (ask your accountant) (9945)",D83="Equipment or other capital purchase (9936)",D83="Owner draw or personal (not deductible) (9932)"),0,E83-SUM(F83:G83)))</f>
        <v/>
      </c>
      <c r="I83" s="13" t="n"/>
      <c r="J83" s="13" t="n"/>
    </row>
    <row r="84">
      <c r="A84" s="12" t="n"/>
      <c r="B84" s="13" t="n"/>
      <c r="C84" s="13" t="n"/>
      <c r="D84" s="13" t="n"/>
      <c r="E84" s="14" t="n"/>
      <c r="F84" s="14" t="n"/>
      <c r="G84" s="14" t="n"/>
      <c r="H84" s="15">
        <f>IF(E84="","",IF(OR(D84="Home office (ask your accountant) (9945)",D84="Equipment or other capital purchase (9936)",D84="Owner draw or personal (not deductible) (9932)"),0,E84-SUM(F84:G84)))</f>
        <v/>
      </c>
      <c r="I84" s="13" t="n"/>
      <c r="J84" s="13" t="n"/>
    </row>
    <row r="85">
      <c r="A85" s="12" t="n"/>
      <c r="B85" s="13" t="n"/>
      <c r="C85" s="13" t="n"/>
      <c r="D85" s="13" t="n"/>
      <c r="E85" s="14" t="n"/>
      <c r="F85" s="14" t="n"/>
      <c r="G85" s="14" t="n"/>
      <c r="H85" s="15">
        <f>IF(E85="","",IF(OR(D85="Home office (ask your accountant) (9945)",D85="Equipment or other capital purchase (9936)",D85="Owner draw or personal (not deductible) (9932)"),0,E85-SUM(F85:G85)))</f>
        <v/>
      </c>
      <c r="I85" s="13" t="n"/>
      <c r="J85" s="13" t="n"/>
    </row>
    <row r="86">
      <c r="A86" s="12" t="n"/>
      <c r="B86" s="13" t="n"/>
      <c r="C86" s="13" t="n"/>
      <c r="D86" s="13" t="n"/>
      <c r="E86" s="14" t="n"/>
      <c r="F86" s="14" t="n"/>
      <c r="G86" s="14" t="n"/>
      <c r="H86" s="15">
        <f>IF(E86="","",IF(OR(D86="Home office (ask your accountant) (9945)",D86="Equipment or other capital purchase (9936)",D86="Owner draw or personal (not deductible) (9932)"),0,E86-SUM(F86:G86)))</f>
        <v/>
      </c>
      <c r="I86" s="13" t="n"/>
      <c r="J86" s="13" t="n"/>
    </row>
    <row r="87">
      <c r="A87" s="12" t="n"/>
      <c r="B87" s="13" t="n"/>
      <c r="C87" s="13" t="n"/>
      <c r="D87" s="13" t="n"/>
      <c r="E87" s="14" t="n"/>
      <c r="F87" s="14" t="n"/>
      <c r="G87" s="14" t="n"/>
      <c r="H87" s="15">
        <f>IF(E87="","",IF(OR(D87="Home office (ask your accountant) (9945)",D87="Equipment or other capital purchase (9936)",D87="Owner draw or personal (not deductible) (9932)"),0,E87-SUM(F87:G87)))</f>
        <v/>
      </c>
      <c r="I87" s="13" t="n"/>
      <c r="J87" s="13" t="n"/>
    </row>
    <row r="88">
      <c r="A88" s="12" t="n"/>
      <c r="B88" s="13" t="n"/>
      <c r="C88" s="13" t="n"/>
      <c r="D88" s="13" t="n"/>
      <c r="E88" s="14" t="n"/>
      <c r="F88" s="14" t="n"/>
      <c r="G88" s="14" t="n"/>
      <c r="H88" s="15">
        <f>IF(E88="","",IF(OR(D88="Home office (ask your accountant) (9945)",D88="Equipment or other capital purchase (9936)",D88="Owner draw or personal (not deductible) (9932)"),0,E88-SUM(F88:G88)))</f>
        <v/>
      </c>
      <c r="I88" s="13" t="n"/>
      <c r="J88" s="13" t="n"/>
    </row>
    <row r="89">
      <c r="A89" s="12" t="n"/>
      <c r="B89" s="13" t="n"/>
      <c r="C89" s="13" t="n"/>
      <c r="D89" s="13" t="n"/>
      <c r="E89" s="14" t="n"/>
      <c r="F89" s="14" t="n"/>
      <c r="G89" s="14" t="n"/>
      <c r="H89" s="15">
        <f>IF(E89="","",IF(OR(D89="Home office (ask your accountant) (9945)",D89="Equipment or other capital purchase (9936)",D89="Owner draw or personal (not deductible) (9932)"),0,E89-SUM(F89:G89)))</f>
        <v/>
      </c>
      <c r="I89" s="13" t="n"/>
      <c r="J89" s="13" t="n"/>
    </row>
    <row r="90">
      <c r="A90" s="12" t="n"/>
      <c r="B90" s="13" t="n"/>
      <c r="C90" s="13" t="n"/>
      <c r="D90" s="13" t="n"/>
      <c r="E90" s="14" t="n"/>
      <c r="F90" s="14" t="n"/>
      <c r="G90" s="14" t="n"/>
      <c r="H90" s="15">
        <f>IF(E90="","",IF(OR(D90="Home office (ask your accountant) (9945)",D90="Equipment or other capital purchase (9936)",D90="Owner draw or personal (not deductible) (9932)"),0,E90-SUM(F90:G90)))</f>
        <v/>
      </c>
      <c r="I90" s="13" t="n"/>
      <c r="J90" s="13" t="n"/>
    </row>
    <row r="91">
      <c r="A91" s="12" t="n"/>
      <c r="B91" s="13" t="n"/>
      <c r="C91" s="13" t="n"/>
      <c r="D91" s="13" t="n"/>
      <c r="E91" s="14" t="n"/>
      <c r="F91" s="14" t="n"/>
      <c r="G91" s="14" t="n"/>
      <c r="H91" s="15">
        <f>IF(E91="","",IF(OR(D91="Home office (ask your accountant) (9945)",D91="Equipment or other capital purchase (9936)",D91="Owner draw or personal (not deductible) (9932)"),0,E91-SUM(F91:G91)))</f>
        <v/>
      </c>
      <c r="I91" s="13" t="n"/>
      <c r="J91" s="13" t="n"/>
    </row>
    <row r="92">
      <c r="A92" s="12" t="n"/>
      <c r="B92" s="13" t="n"/>
      <c r="C92" s="13" t="n"/>
      <c r="D92" s="13" t="n"/>
      <c r="E92" s="14" t="n"/>
      <c r="F92" s="14" t="n"/>
      <c r="G92" s="14" t="n"/>
      <c r="H92" s="15">
        <f>IF(E92="","",IF(OR(D92="Home office (ask your accountant) (9945)",D92="Equipment or other capital purchase (9936)",D92="Owner draw or personal (not deductible) (9932)"),0,E92-SUM(F92:G92)))</f>
        <v/>
      </c>
      <c r="I92" s="13" t="n"/>
      <c r="J92" s="13" t="n"/>
    </row>
    <row r="93">
      <c r="A93" s="12" t="n"/>
      <c r="B93" s="13" t="n"/>
      <c r="C93" s="13" t="n"/>
      <c r="D93" s="13" t="n"/>
      <c r="E93" s="14" t="n"/>
      <c r="F93" s="14" t="n"/>
      <c r="G93" s="14" t="n"/>
      <c r="H93" s="15">
        <f>IF(E93="","",IF(OR(D93="Home office (ask your accountant) (9945)",D93="Equipment or other capital purchase (9936)",D93="Owner draw or personal (not deductible) (9932)"),0,E93-SUM(F93:G93)))</f>
        <v/>
      </c>
      <c r="I93" s="13" t="n"/>
      <c r="J93" s="13" t="n"/>
    </row>
    <row r="94">
      <c r="A94" s="12" t="n"/>
      <c r="B94" s="13" t="n"/>
      <c r="C94" s="13" t="n"/>
      <c r="D94" s="13" t="n"/>
      <c r="E94" s="14" t="n"/>
      <c r="F94" s="14" t="n"/>
      <c r="G94" s="14" t="n"/>
      <c r="H94" s="15">
        <f>IF(E94="","",IF(OR(D94="Home office (ask your accountant) (9945)",D94="Equipment or other capital purchase (9936)",D94="Owner draw or personal (not deductible) (9932)"),0,E94-SUM(F94:G94)))</f>
        <v/>
      </c>
      <c r="I94" s="13" t="n"/>
      <c r="J94" s="13" t="n"/>
    </row>
    <row r="95">
      <c r="A95" s="12" t="n"/>
      <c r="B95" s="13" t="n"/>
      <c r="C95" s="13" t="n"/>
      <c r="D95" s="13" t="n"/>
      <c r="E95" s="14" t="n"/>
      <c r="F95" s="14" t="n"/>
      <c r="G95" s="14" t="n"/>
      <c r="H95" s="15">
        <f>IF(E95="","",IF(OR(D95="Home office (ask your accountant) (9945)",D95="Equipment or other capital purchase (9936)",D95="Owner draw or personal (not deductible) (9932)"),0,E95-SUM(F95:G95)))</f>
        <v/>
      </c>
      <c r="I95" s="13" t="n"/>
      <c r="J95" s="13" t="n"/>
    </row>
    <row r="96">
      <c r="A96" s="12" t="n"/>
      <c r="B96" s="13" t="n"/>
      <c r="C96" s="13" t="n"/>
      <c r="D96" s="13" t="n"/>
      <c r="E96" s="14" t="n"/>
      <c r="F96" s="14" t="n"/>
      <c r="G96" s="14" t="n"/>
      <c r="H96" s="15">
        <f>IF(E96="","",IF(OR(D96="Home office (ask your accountant) (9945)",D96="Equipment or other capital purchase (9936)",D96="Owner draw or personal (not deductible) (9932)"),0,E96-SUM(F96:G96)))</f>
        <v/>
      </c>
      <c r="I96" s="13" t="n"/>
      <c r="J96" s="13" t="n"/>
    </row>
    <row r="97">
      <c r="A97" s="12" t="n"/>
      <c r="B97" s="13" t="n"/>
      <c r="C97" s="13" t="n"/>
      <c r="D97" s="13" t="n"/>
      <c r="E97" s="14" t="n"/>
      <c r="F97" s="14" t="n"/>
      <c r="G97" s="14" t="n"/>
      <c r="H97" s="15">
        <f>IF(E97="","",IF(OR(D97="Home office (ask your accountant) (9945)",D97="Equipment or other capital purchase (9936)",D97="Owner draw or personal (not deductible) (9932)"),0,E97-SUM(F97:G97)))</f>
        <v/>
      </c>
      <c r="I97" s="13" t="n"/>
      <c r="J97" s="13" t="n"/>
    </row>
    <row r="98">
      <c r="A98" s="12" t="n"/>
      <c r="B98" s="13" t="n"/>
      <c r="C98" s="13" t="n"/>
      <c r="D98" s="13" t="n"/>
      <c r="E98" s="14" t="n"/>
      <c r="F98" s="14" t="n"/>
      <c r="G98" s="14" t="n"/>
      <c r="H98" s="15">
        <f>IF(E98="","",IF(OR(D98="Home office (ask your accountant) (9945)",D98="Equipment or other capital purchase (9936)",D98="Owner draw or personal (not deductible) (9932)"),0,E98-SUM(F98:G98)))</f>
        <v/>
      </c>
      <c r="I98" s="13" t="n"/>
      <c r="J98" s="13" t="n"/>
    </row>
    <row r="99">
      <c r="A99" s="12" t="n"/>
      <c r="B99" s="13" t="n"/>
      <c r="C99" s="13" t="n"/>
      <c r="D99" s="13" t="n"/>
      <c r="E99" s="14" t="n"/>
      <c r="F99" s="14" t="n"/>
      <c r="G99" s="14" t="n"/>
      <c r="H99" s="15">
        <f>IF(E99="","",IF(OR(D99="Home office (ask your accountant) (9945)",D99="Equipment or other capital purchase (9936)",D99="Owner draw or personal (not deductible) (9932)"),0,E99-SUM(F99:G99)))</f>
        <v/>
      </c>
      <c r="I99" s="13" t="n"/>
      <c r="J99" s="13" t="n"/>
    </row>
    <row r="100">
      <c r="A100" s="12" t="n"/>
      <c r="B100" s="13" t="n"/>
      <c r="C100" s="13" t="n"/>
      <c r="D100" s="13" t="n"/>
      <c r="E100" s="14" t="n"/>
      <c r="F100" s="14" t="n"/>
      <c r="G100" s="14" t="n"/>
      <c r="H100" s="15">
        <f>IF(E100="","",IF(OR(D100="Home office (ask your accountant) (9945)",D100="Equipment or other capital purchase (9936)",D100="Owner draw or personal (not deductible) (9932)"),0,E100-SUM(F100:G100)))</f>
        <v/>
      </c>
      <c r="I100" s="13" t="n"/>
      <c r="J100" s="13" t="n"/>
    </row>
    <row r="101">
      <c r="A101" s="12" t="n"/>
      <c r="B101" s="13" t="n"/>
      <c r="C101" s="13" t="n"/>
      <c r="D101" s="13" t="n"/>
      <c r="E101" s="14" t="n"/>
      <c r="F101" s="14" t="n"/>
      <c r="G101" s="14" t="n"/>
      <c r="H101" s="15">
        <f>IF(E101="","",IF(OR(D101="Home office (ask your accountant) (9945)",D101="Equipment or other capital purchase (9936)",D101="Owner draw or personal (not deductible) (9932)"),0,E101-SUM(F101:G101)))</f>
        <v/>
      </c>
      <c r="I101" s="13" t="n"/>
      <c r="J101" s="13" t="n"/>
    </row>
    <row r="102">
      <c r="A102" s="12" t="n"/>
      <c r="B102" s="13" t="n"/>
      <c r="C102" s="13" t="n"/>
      <c r="D102" s="13" t="n"/>
      <c r="E102" s="14" t="n"/>
      <c r="F102" s="14" t="n"/>
      <c r="G102" s="14" t="n"/>
      <c r="H102" s="15">
        <f>IF(E102="","",IF(OR(D102="Home office (ask your accountant) (9945)",D102="Equipment or other capital purchase (9936)",D102="Owner draw or personal (not deductible) (9932)"),0,E102-SUM(F102:G102)))</f>
        <v/>
      </c>
      <c r="I102" s="13" t="n"/>
      <c r="J102" s="13" t="n"/>
    </row>
    <row r="103">
      <c r="A103" s="12" t="n"/>
      <c r="B103" s="13" t="n"/>
      <c r="C103" s="13" t="n"/>
      <c r="D103" s="13" t="n"/>
      <c r="E103" s="14" t="n"/>
      <c r="F103" s="14" t="n"/>
      <c r="G103" s="14" t="n"/>
      <c r="H103" s="15">
        <f>IF(E103="","",IF(OR(D103="Home office (ask your accountant) (9945)",D103="Equipment or other capital purchase (9936)",D103="Owner draw or personal (not deductible) (9932)"),0,E103-SUM(F103:G103)))</f>
        <v/>
      </c>
      <c r="I103" s="13" t="n"/>
      <c r="J103" s="13" t="n"/>
    </row>
    <row r="104">
      <c r="A104" s="12" t="n"/>
      <c r="B104" s="13" t="n"/>
      <c r="C104" s="13" t="n"/>
      <c r="D104" s="13" t="n"/>
      <c r="E104" s="14" t="n"/>
      <c r="F104" s="14" t="n"/>
      <c r="G104" s="14" t="n"/>
      <c r="H104" s="15">
        <f>IF(E104="","",IF(OR(D104="Home office (ask your accountant) (9945)",D104="Equipment or other capital purchase (9936)",D104="Owner draw or personal (not deductible) (9932)"),0,E104-SUM(F104:G104)))</f>
        <v/>
      </c>
      <c r="I104" s="13" t="n"/>
      <c r="J104" s="13" t="n"/>
    </row>
    <row r="105">
      <c r="A105" s="12" t="n"/>
      <c r="B105" s="13" t="n"/>
      <c r="C105" s="13" t="n"/>
      <c r="D105" s="13" t="n"/>
      <c r="E105" s="14" t="n"/>
      <c r="F105" s="14" t="n"/>
      <c r="G105" s="14" t="n"/>
      <c r="H105" s="15">
        <f>IF(E105="","",IF(OR(D105="Home office (ask your accountant) (9945)",D105="Equipment or other capital purchase (9936)",D105="Owner draw or personal (not deductible) (9932)"),0,E105-SUM(F105:G105)))</f>
        <v/>
      </c>
      <c r="I105" s="13" t="n"/>
      <c r="J105" s="13" t="n"/>
    </row>
    <row r="106">
      <c r="A106" s="12" t="n"/>
      <c r="B106" s="13" t="n"/>
      <c r="C106" s="13" t="n"/>
      <c r="D106" s="13" t="n"/>
      <c r="E106" s="14" t="n"/>
      <c r="F106" s="14" t="n"/>
      <c r="G106" s="14" t="n"/>
      <c r="H106" s="15">
        <f>IF(E106="","",IF(OR(D106="Home office (ask your accountant) (9945)",D106="Equipment or other capital purchase (9936)",D106="Owner draw or personal (not deductible) (9932)"),0,E106-SUM(F106:G106)))</f>
        <v/>
      </c>
      <c r="I106" s="13" t="n"/>
      <c r="J106" s="13" t="n"/>
    </row>
    <row r="107">
      <c r="A107" s="12" t="n"/>
      <c r="B107" s="13" t="n"/>
      <c r="C107" s="13" t="n"/>
      <c r="D107" s="13" t="n"/>
      <c r="E107" s="14" t="n"/>
      <c r="F107" s="14" t="n"/>
      <c r="G107" s="14" t="n"/>
      <c r="H107" s="15">
        <f>IF(E107="","",IF(OR(D107="Home office (ask your accountant) (9945)",D107="Equipment or other capital purchase (9936)",D107="Owner draw or personal (not deductible) (9932)"),0,E107-SUM(F107:G107)))</f>
        <v/>
      </c>
      <c r="I107" s="13" t="n"/>
      <c r="J107" s="13" t="n"/>
    </row>
    <row r="108">
      <c r="A108" s="12" t="n"/>
      <c r="B108" s="13" t="n"/>
      <c r="C108" s="13" t="n"/>
      <c r="D108" s="13" t="n"/>
      <c r="E108" s="14" t="n"/>
      <c r="F108" s="14" t="n"/>
      <c r="G108" s="14" t="n"/>
      <c r="H108" s="15">
        <f>IF(E108="","",IF(OR(D108="Home office (ask your accountant) (9945)",D108="Equipment or other capital purchase (9936)",D108="Owner draw or personal (not deductible) (9932)"),0,E108-SUM(F108:G108)))</f>
        <v/>
      </c>
      <c r="I108" s="13" t="n"/>
      <c r="J108" s="13" t="n"/>
    </row>
    <row r="109">
      <c r="A109" s="12" t="n"/>
      <c r="B109" s="13" t="n"/>
      <c r="C109" s="13" t="n"/>
      <c r="D109" s="13" t="n"/>
      <c r="E109" s="14" t="n"/>
      <c r="F109" s="14" t="n"/>
      <c r="G109" s="14" t="n"/>
      <c r="H109" s="15">
        <f>IF(E109="","",IF(OR(D109="Home office (ask your accountant) (9945)",D109="Equipment or other capital purchase (9936)",D109="Owner draw or personal (not deductible) (9932)"),0,E109-SUM(F109:G109)))</f>
        <v/>
      </c>
      <c r="I109" s="13" t="n"/>
      <c r="J109" s="13" t="n"/>
    </row>
    <row r="110">
      <c r="A110" s="12" t="n"/>
      <c r="B110" s="13" t="n"/>
      <c r="C110" s="13" t="n"/>
      <c r="D110" s="13" t="n"/>
      <c r="E110" s="14" t="n"/>
      <c r="F110" s="14" t="n"/>
      <c r="G110" s="14" t="n"/>
      <c r="H110" s="15">
        <f>IF(E110="","",IF(OR(D110="Home office (ask your accountant) (9945)",D110="Equipment or other capital purchase (9936)",D110="Owner draw or personal (not deductible) (9932)"),0,E110-SUM(F110:G110)))</f>
        <v/>
      </c>
      <c r="I110" s="13" t="n"/>
      <c r="J110" s="13" t="n"/>
    </row>
    <row r="111">
      <c r="A111" s="12" t="n"/>
      <c r="B111" s="13" t="n"/>
      <c r="C111" s="13" t="n"/>
      <c r="D111" s="13" t="n"/>
      <c r="E111" s="14" t="n"/>
      <c r="F111" s="14" t="n"/>
      <c r="G111" s="14" t="n"/>
      <c r="H111" s="15">
        <f>IF(E111="","",IF(OR(D111="Home office (ask your accountant) (9945)",D111="Equipment or other capital purchase (9936)",D111="Owner draw or personal (not deductible) (9932)"),0,E111-SUM(F111:G111)))</f>
        <v/>
      </c>
      <c r="I111" s="13" t="n"/>
      <c r="J111" s="13" t="n"/>
    </row>
    <row r="112">
      <c r="A112" s="12" t="n"/>
      <c r="B112" s="13" t="n"/>
      <c r="C112" s="13" t="n"/>
      <c r="D112" s="13" t="n"/>
      <c r="E112" s="14" t="n"/>
      <c r="F112" s="14" t="n"/>
      <c r="G112" s="14" t="n"/>
      <c r="H112" s="15">
        <f>IF(E112="","",IF(OR(D112="Home office (ask your accountant) (9945)",D112="Equipment or other capital purchase (9936)",D112="Owner draw or personal (not deductible) (9932)"),0,E112-SUM(F112:G112)))</f>
        <v/>
      </c>
      <c r="I112" s="13" t="n"/>
      <c r="J112" s="13" t="n"/>
    </row>
    <row r="113">
      <c r="A113" s="12" t="n"/>
      <c r="B113" s="13" t="n"/>
      <c r="C113" s="13" t="n"/>
      <c r="D113" s="13" t="n"/>
      <c r="E113" s="14" t="n"/>
      <c r="F113" s="14" t="n"/>
      <c r="G113" s="14" t="n"/>
      <c r="H113" s="15">
        <f>IF(E113="","",IF(OR(D113="Home office (ask your accountant) (9945)",D113="Equipment or other capital purchase (9936)",D113="Owner draw or personal (not deductible) (9932)"),0,E113-SUM(F113:G113)))</f>
        <v/>
      </c>
      <c r="I113" s="13" t="n"/>
      <c r="J113" s="13" t="n"/>
    </row>
    <row r="114">
      <c r="A114" s="12" t="n"/>
      <c r="B114" s="13" t="n"/>
      <c r="C114" s="13" t="n"/>
      <c r="D114" s="13" t="n"/>
      <c r="E114" s="14" t="n"/>
      <c r="F114" s="14" t="n"/>
      <c r="G114" s="14" t="n"/>
      <c r="H114" s="15">
        <f>IF(E114="","",IF(OR(D114="Home office (ask your accountant) (9945)",D114="Equipment or other capital purchase (9936)",D114="Owner draw or personal (not deductible) (9932)"),0,E114-SUM(F114:G114)))</f>
        <v/>
      </c>
      <c r="I114" s="13" t="n"/>
      <c r="J114" s="13" t="n"/>
    </row>
    <row r="115">
      <c r="A115" s="12" t="n"/>
      <c r="B115" s="13" t="n"/>
      <c r="C115" s="13" t="n"/>
      <c r="D115" s="13" t="n"/>
      <c r="E115" s="14" t="n"/>
      <c r="F115" s="14" t="n"/>
      <c r="G115" s="14" t="n"/>
      <c r="H115" s="15">
        <f>IF(E115="","",IF(OR(D115="Home office (ask your accountant) (9945)",D115="Equipment or other capital purchase (9936)",D115="Owner draw or personal (not deductible) (9932)"),0,E115-SUM(F115:G115)))</f>
        <v/>
      </c>
      <c r="I115" s="13" t="n"/>
      <c r="J115" s="13" t="n"/>
    </row>
    <row r="116">
      <c r="A116" s="12" t="n"/>
      <c r="B116" s="13" t="n"/>
      <c r="C116" s="13" t="n"/>
      <c r="D116" s="13" t="n"/>
      <c r="E116" s="14" t="n"/>
      <c r="F116" s="14" t="n"/>
      <c r="G116" s="14" t="n"/>
      <c r="H116" s="15">
        <f>IF(E116="","",IF(OR(D116="Home office (ask your accountant) (9945)",D116="Equipment or other capital purchase (9936)",D116="Owner draw or personal (not deductible) (9932)"),0,E116-SUM(F116:G116)))</f>
        <v/>
      </c>
      <c r="I116" s="13" t="n"/>
      <c r="J116" s="13" t="n"/>
    </row>
    <row r="117">
      <c r="A117" s="12" t="n"/>
      <c r="B117" s="13" t="n"/>
      <c r="C117" s="13" t="n"/>
      <c r="D117" s="13" t="n"/>
      <c r="E117" s="14" t="n"/>
      <c r="F117" s="14" t="n"/>
      <c r="G117" s="14" t="n"/>
      <c r="H117" s="15">
        <f>IF(E117="","",IF(OR(D117="Home office (ask your accountant) (9945)",D117="Equipment or other capital purchase (9936)",D117="Owner draw or personal (not deductible) (9932)"),0,E117-SUM(F117:G117)))</f>
        <v/>
      </c>
      <c r="I117" s="13" t="n"/>
      <c r="J117" s="13" t="n"/>
    </row>
    <row r="118">
      <c r="A118" s="12" t="n"/>
      <c r="B118" s="13" t="n"/>
      <c r="C118" s="13" t="n"/>
      <c r="D118" s="13" t="n"/>
      <c r="E118" s="14" t="n"/>
      <c r="F118" s="14" t="n"/>
      <c r="G118" s="14" t="n"/>
      <c r="H118" s="15">
        <f>IF(E118="","",IF(OR(D118="Home office (ask your accountant) (9945)",D118="Equipment or other capital purchase (9936)",D118="Owner draw or personal (not deductible) (9932)"),0,E118-SUM(F118:G118)))</f>
        <v/>
      </c>
      <c r="I118" s="13" t="n"/>
      <c r="J118" s="13" t="n"/>
    </row>
    <row r="119">
      <c r="A119" s="12" t="n"/>
      <c r="B119" s="13" t="n"/>
      <c r="C119" s="13" t="n"/>
      <c r="D119" s="13" t="n"/>
      <c r="E119" s="14" t="n"/>
      <c r="F119" s="14" t="n"/>
      <c r="G119" s="14" t="n"/>
      <c r="H119" s="15">
        <f>IF(E119="","",IF(OR(D119="Home office (ask your accountant) (9945)",D119="Equipment or other capital purchase (9936)",D119="Owner draw or personal (not deductible) (9932)"),0,E119-SUM(F119:G119)))</f>
        <v/>
      </c>
      <c r="I119" s="13" t="n"/>
      <c r="J119" s="13" t="n"/>
    </row>
    <row r="120">
      <c r="A120" s="12" t="n"/>
      <c r="B120" s="13" t="n"/>
      <c r="C120" s="13" t="n"/>
      <c r="D120" s="13" t="n"/>
      <c r="E120" s="14" t="n"/>
      <c r="F120" s="14" t="n"/>
      <c r="G120" s="14" t="n"/>
      <c r="H120" s="15">
        <f>IF(E120="","",IF(OR(D120="Home office (ask your accountant) (9945)",D120="Equipment or other capital purchase (9936)",D120="Owner draw or personal (not deductible) (9932)"),0,E120-SUM(F120:G120)))</f>
        <v/>
      </c>
      <c r="I120" s="13" t="n"/>
      <c r="J120" s="13" t="n"/>
    </row>
    <row r="121">
      <c r="A121" s="12" t="n"/>
      <c r="B121" s="13" t="n"/>
      <c r="C121" s="13" t="n"/>
      <c r="D121" s="13" t="n"/>
      <c r="E121" s="14" t="n"/>
      <c r="F121" s="14" t="n"/>
      <c r="G121" s="14" t="n"/>
      <c r="H121" s="15">
        <f>IF(E121="","",IF(OR(D121="Home office (ask your accountant) (9945)",D121="Equipment or other capital purchase (9936)",D121="Owner draw or personal (not deductible) (9932)"),0,E121-SUM(F121:G121)))</f>
        <v/>
      </c>
      <c r="I121" s="13" t="n"/>
      <c r="J121" s="13" t="n"/>
    </row>
    <row r="122">
      <c r="A122" s="12" t="n"/>
      <c r="B122" s="13" t="n"/>
      <c r="C122" s="13" t="n"/>
      <c r="D122" s="13" t="n"/>
      <c r="E122" s="14" t="n"/>
      <c r="F122" s="14" t="n"/>
      <c r="G122" s="14" t="n"/>
      <c r="H122" s="15">
        <f>IF(E122="","",IF(OR(D122="Home office (ask your accountant) (9945)",D122="Equipment or other capital purchase (9936)",D122="Owner draw or personal (not deductible) (9932)"),0,E122-SUM(F122:G122)))</f>
        <v/>
      </c>
      <c r="I122" s="13" t="n"/>
      <c r="J122" s="13" t="n"/>
    </row>
    <row r="123">
      <c r="A123" s="12" t="n"/>
      <c r="B123" s="13" t="n"/>
      <c r="C123" s="13" t="n"/>
      <c r="D123" s="13" t="n"/>
      <c r="E123" s="14" t="n"/>
      <c r="F123" s="14" t="n"/>
      <c r="G123" s="14" t="n"/>
      <c r="H123" s="15">
        <f>IF(E123="","",IF(OR(D123="Home office (ask your accountant) (9945)",D123="Equipment or other capital purchase (9936)",D123="Owner draw or personal (not deductible) (9932)"),0,E123-SUM(F123:G123)))</f>
        <v/>
      </c>
      <c r="I123" s="13" t="n"/>
      <c r="J123" s="13" t="n"/>
    </row>
    <row r="124">
      <c r="A124" s="12" t="n"/>
      <c r="B124" s="13" t="n"/>
      <c r="C124" s="13" t="n"/>
      <c r="D124" s="13" t="n"/>
      <c r="E124" s="14" t="n"/>
      <c r="F124" s="14" t="n"/>
      <c r="G124" s="14" t="n"/>
      <c r="H124" s="15">
        <f>IF(E124="","",IF(OR(D124="Home office (ask your accountant) (9945)",D124="Equipment or other capital purchase (9936)",D124="Owner draw or personal (not deductible) (9932)"),0,E124-SUM(F124:G124)))</f>
        <v/>
      </c>
      <c r="I124" s="13" t="n"/>
      <c r="J124" s="13" t="n"/>
    </row>
    <row r="125">
      <c r="A125" s="12" t="n"/>
      <c r="B125" s="13" t="n"/>
      <c r="C125" s="13" t="n"/>
      <c r="D125" s="13" t="n"/>
      <c r="E125" s="14" t="n"/>
      <c r="F125" s="14" t="n"/>
      <c r="G125" s="14" t="n"/>
      <c r="H125" s="15">
        <f>IF(E125="","",IF(OR(D125="Home office (ask your accountant) (9945)",D125="Equipment or other capital purchase (9936)",D125="Owner draw or personal (not deductible) (9932)"),0,E125-SUM(F125:G125)))</f>
        <v/>
      </c>
      <c r="I125" s="13" t="n"/>
      <c r="J125" s="13" t="n"/>
    </row>
    <row r="126">
      <c r="A126" s="12" t="n"/>
      <c r="B126" s="13" t="n"/>
      <c r="C126" s="13" t="n"/>
      <c r="D126" s="13" t="n"/>
      <c r="E126" s="14" t="n"/>
      <c r="F126" s="14" t="n"/>
      <c r="G126" s="14" t="n"/>
      <c r="H126" s="15">
        <f>IF(E126="","",IF(OR(D126="Home office (ask your accountant) (9945)",D126="Equipment or other capital purchase (9936)",D126="Owner draw or personal (not deductible) (9932)"),0,E126-SUM(F126:G126)))</f>
        <v/>
      </c>
      <c r="I126" s="13" t="n"/>
      <c r="J126" s="13" t="n"/>
    </row>
    <row r="127">
      <c r="A127" s="12" t="n"/>
      <c r="B127" s="13" t="n"/>
      <c r="C127" s="13" t="n"/>
      <c r="D127" s="13" t="n"/>
      <c r="E127" s="14" t="n"/>
      <c r="F127" s="14" t="n"/>
      <c r="G127" s="14" t="n"/>
      <c r="H127" s="15">
        <f>IF(E127="","",IF(OR(D127="Home office (ask your accountant) (9945)",D127="Equipment or other capital purchase (9936)",D127="Owner draw or personal (not deductible) (9932)"),0,E127-SUM(F127:G127)))</f>
        <v/>
      </c>
      <c r="I127" s="13" t="n"/>
      <c r="J127" s="13" t="n"/>
    </row>
    <row r="128">
      <c r="A128" s="12" t="n"/>
      <c r="B128" s="13" t="n"/>
      <c r="C128" s="13" t="n"/>
      <c r="D128" s="13" t="n"/>
      <c r="E128" s="14" t="n"/>
      <c r="F128" s="14" t="n"/>
      <c r="G128" s="14" t="n"/>
      <c r="H128" s="15">
        <f>IF(E128="","",IF(OR(D128="Home office (ask your accountant) (9945)",D128="Equipment or other capital purchase (9936)",D128="Owner draw or personal (not deductible) (9932)"),0,E128-SUM(F128:G128)))</f>
        <v/>
      </c>
      <c r="I128" s="13" t="n"/>
      <c r="J128" s="13" t="n"/>
    </row>
    <row r="129">
      <c r="A129" s="12" t="n"/>
      <c r="B129" s="13" t="n"/>
      <c r="C129" s="13" t="n"/>
      <c r="D129" s="13" t="n"/>
      <c r="E129" s="14" t="n"/>
      <c r="F129" s="14" t="n"/>
      <c r="G129" s="14" t="n"/>
      <c r="H129" s="15">
        <f>IF(E129="","",IF(OR(D129="Home office (ask your accountant) (9945)",D129="Equipment or other capital purchase (9936)",D129="Owner draw or personal (not deductible) (9932)"),0,E129-SUM(F129:G129)))</f>
        <v/>
      </c>
      <c r="I129" s="13" t="n"/>
      <c r="J129" s="13" t="n"/>
    </row>
    <row r="130">
      <c r="A130" s="12" t="n"/>
      <c r="B130" s="13" t="n"/>
      <c r="C130" s="13" t="n"/>
      <c r="D130" s="13" t="n"/>
      <c r="E130" s="14" t="n"/>
      <c r="F130" s="14" t="n"/>
      <c r="G130" s="14" t="n"/>
      <c r="H130" s="15">
        <f>IF(E130="","",IF(OR(D130="Home office (ask your accountant) (9945)",D130="Equipment or other capital purchase (9936)",D130="Owner draw or personal (not deductible) (9932)"),0,E130-SUM(F130:G130)))</f>
        <v/>
      </c>
      <c r="I130" s="13" t="n"/>
      <c r="J130" s="13" t="n"/>
    </row>
    <row r="131">
      <c r="A131" s="12" t="n"/>
      <c r="B131" s="13" t="n"/>
      <c r="C131" s="13" t="n"/>
      <c r="D131" s="13" t="n"/>
      <c r="E131" s="14" t="n"/>
      <c r="F131" s="14" t="n"/>
      <c r="G131" s="14" t="n"/>
      <c r="H131" s="15">
        <f>IF(E131="","",IF(OR(D131="Home office (ask your accountant) (9945)",D131="Equipment or other capital purchase (9936)",D131="Owner draw or personal (not deductible) (9932)"),0,E131-SUM(F131:G131)))</f>
        <v/>
      </c>
      <c r="I131" s="13" t="n"/>
      <c r="J131" s="13" t="n"/>
    </row>
    <row r="132">
      <c r="A132" s="12" t="n"/>
      <c r="B132" s="13" t="n"/>
      <c r="C132" s="13" t="n"/>
      <c r="D132" s="13" t="n"/>
      <c r="E132" s="14" t="n"/>
      <c r="F132" s="14" t="n"/>
      <c r="G132" s="14" t="n"/>
      <c r="H132" s="15">
        <f>IF(E132="","",IF(OR(D132="Home office (ask your accountant) (9945)",D132="Equipment or other capital purchase (9936)",D132="Owner draw or personal (not deductible) (9932)"),0,E132-SUM(F132:G132)))</f>
        <v/>
      </c>
      <c r="I132" s="13" t="n"/>
      <c r="J132" s="13" t="n"/>
    </row>
    <row r="133">
      <c r="A133" s="12" t="n"/>
      <c r="B133" s="13" t="n"/>
      <c r="C133" s="13" t="n"/>
      <c r="D133" s="13" t="n"/>
      <c r="E133" s="14" t="n"/>
      <c r="F133" s="14" t="n"/>
      <c r="G133" s="14" t="n"/>
      <c r="H133" s="15">
        <f>IF(E133="","",IF(OR(D133="Home office (ask your accountant) (9945)",D133="Equipment or other capital purchase (9936)",D133="Owner draw or personal (not deductible) (9932)"),0,E133-SUM(F133:G133)))</f>
        <v/>
      </c>
      <c r="I133" s="13" t="n"/>
      <c r="J133" s="13" t="n"/>
    </row>
    <row r="134">
      <c r="A134" s="12" t="n"/>
      <c r="B134" s="13" t="n"/>
      <c r="C134" s="13" t="n"/>
      <c r="D134" s="13" t="n"/>
      <c r="E134" s="14" t="n"/>
      <c r="F134" s="14" t="n"/>
      <c r="G134" s="14" t="n"/>
      <c r="H134" s="15">
        <f>IF(E134="","",IF(OR(D134="Home office (ask your accountant) (9945)",D134="Equipment or other capital purchase (9936)",D134="Owner draw or personal (not deductible) (9932)"),0,E134-SUM(F134:G134)))</f>
        <v/>
      </c>
      <c r="I134" s="13" t="n"/>
      <c r="J134" s="13" t="n"/>
    </row>
    <row r="135">
      <c r="A135" s="12" t="n"/>
      <c r="B135" s="13" t="n"/>
      <c r="C135" s="13" t="n"/>
      <c r="D135" s="13" t="n"/>
      <c r="E135" s="14" t="n"/>
      <c r="F135" s="14" t="n"/>
      <c r="G135" s="14" t="n"/>
      <c r="H135" s="15">
        <f>IF(E135="","",IF(OR(D135="Home office (ask your accountant) (9945)",D135="Equipment or other capital purchase (9936)",D135="Owner draw or personal (not deductible) (9932)"),0,E135-SUM(F135:G135)))</f>
        <v/>
      </c>
      <c r="I135" s="13" t="n"/>
      <c r="J135" s="13" t="n"/>
    </row>
    <row r="136">
      <c r="A136" s="12" t="n"/>
      <c r="B136" s="13" t="n"/>
      <c r="C136" s="13" t="n"/>
      <c r="D136" s="13" t="n"/>
      <c r="E136" s="14" t="n"/>
      <c r="F136" s="14" t="n"/>
      <c r="G136" s="14" t="n"/>
      <c r="H136" s="15">
        <f>IF(E136="","",IF(OR(D136="Home office (ask your accountant) (9945)",D136="Equipment or other capital purchase (9936)",D136="Owner draw or personal (not deductible) (9932)"),0,E136-SUM(F136:G136)))</f>
        <v/>
      </c>
      <c r="I136" s="13" t="n"/>
      <c r="J136" s="13" t="n"/>
    </row>
    <row r="137">
      <c r="A137" s="12" t="n"/>
      <c r="B137" s="13" t="n"/>
      <c r="C137" s="13" t="n"/>
      <c r="D137" s="13" t="n"/>
      <c r="E137" s="14" t="n"/>
      <c r="F137" s="14" t="n"/>
      <c r="G137" s="14" t="n"/>
      <c r="H137" s="15">
        <f>IF(E137="","",IF(OR(D137="Home office (ask your accountant) (9945)",D137="Equipment or other capital purchase (9936)",D137="Owner draw or personal (not deductible) (9932)"),0,E137-SUM(F137:G137)))</f>
        <v/>
      </c>
      <c r="I137" s="13" t="n"/>
      <c r="J137" s="13" t="n"/>
    </row>
    <row r="138">
      <c r="A138" s="12" t="n"/>
      <c r="B138" s="13" t="n"/>
      <c r="C138" s="13" t="n"/>
      <c r="D138" s="13" t="n"/>
      <c r="E138" s="14" t="n"/>
      <c r="F138" s="14" t="n"/>
      <c r="G138" s="14" t="n"/>
      <c r="H138" s="15">
        <f>IF(E138="","",IF(OR(D138="Home office (ask your accountant) (9945)",D138="Equipment or other capital purchase (9936)",D138="Owner draw or personal (not deductible) (9932)"),0,E138-SUM(F138:G138)))</f>
        <v/>
      </c>
      <c r="I138" s="13" t="n"/>
      <c r="J138" s="13" t="n"/>
    </row>
    <row r="139">
      <c r="A139" s="12" t="n"/>
      <c r="B139" s="13" t="n"/>
      <c r="C139" s="13" t="n"/>
      <c r="D139" s="13" t="n"/>
      <c r="E139" s="14" t="n"/>
      <c r="F139" s="14" t="n"/>
      <c r="G139" s="14" t="n"/>
      <c r="H139" s="15">
        <f>IF(E139="","",IF(OR(D139="Home office (ask your accountant) (9945)",D139="Equipment or other capital purchase (9936)",D139="Owner draw or personal (not deductible) (9932)"),0,E139-SUM(F139:G139)))</f>
        <v/>
      </c>
      <c r="I139" s="13" t="n"/>
      <c r="J139" s="13" t="n"/>
    </row>
    <row r="140">
      <c r="A140" s="12" t="n"/>
      <c r="B140" s="13" t="n"/>
      <c r="C140" s="13" t="n"/>
      <c r="D140" s="13" t="n"/>
      <c r="E140" s="14" t="n"/>
      <c r="F140" s="14" t="n"/>
      <c r="G140" s="14" t="n"/>
      <c r="H140" s="15">
        <f>IF(E140="","",IF(OR(D140="Home office (ask your accountant) (9945)",D140="Equipment or other capital purchase (9936)",D140="Owner draw or personal (not deductible) (9932)"),0,E140-SUM(F140:G140)))</f>
        <v/>
      </c>
      <c r="I140" s="13" t="n"/>
      <c r="J140" s="13" t="n"/>
    </row>
    <row r="141">
      <c r="A141" s="12" t="n"/>
      <c r="B141" s="13" t="n"/>
      <c r="C141" s="13" t="n"/>
      <c r="D141" s="13" t="n"/>
      <c r="E141" s="14" t="n"/>
      <c r="F141" s="14" t="n"/>
      <c r="G141" s="14" t="n"/>
      <c r="H141" s="15">
        <f>IF(E141="","",IF(OR(D141="Home office (ask your accountant) (9945)",D141="Equipment or other capital purchase (9936)",D141="Owner draw or personal (not deductible) (9932)"),0,E141-SUM(F141:G141)))</f>
        <v/>
      </c>
      <c r="I141" s="13" t="n"/>
      <c r="J141" s="13" t="n"/>
    </row>
    <row r="142">
      <c r="A142" s="12" t="n"/>
      <c r="B142" s="13" t="n"/>
      <c r="C142" s="13" t="n"/>
      <c r="D142" s="13" t="n"/>
      <c r="E142" s="14" t="n"/>
      <c r="F142" s="14" t="n"/>
      <c r="G142" s="14" t="n"/>
      <c r="H142" s="15">
        <f>IF(E142="","",IF(OR(D142="Home office (ask your accountant) (9945)",D142="Equipment or other capital purchase (9936)",D142="Owner draw or personal (not deductible) (9932)"),0,E142-SUM(F142:G142)))</f>
        <v/>
      </c>
      <c r="I142" s="13" t="n"/>
      <c r="J142" s="13" t="n"/>
    </row>
    <row r="143">
      <c r="A143" s="12" t="n"/>
      <c r="B143" s="13" t="n"/>
      <c r="C143" s="13" t="n"/>
      <c r="D143" s="13" t="n"/>
      <c r="E143" s="14" t="n"/>
      <c r="F143" s="14" t="n"/>
      <c r="G143" s="14" t="n"/>
      <c r="H143" s="15">
        <f>IF(E143="","",IF(OR(D143="Home office (ask your accountant) (9945)",D143="Equipment or other capital purchase (9936)",D143="Owner draw or personal (not deductible) (9932)"),0,E143-SUM(F143:G143)))</f>
        <v/>
      </c>
      <c r="I143" s="13" t="n"/>
      <c r="J143" s="13" t="n"/>
    </row>
    <row r="144">
      <c r="A144" s="12" t="n"/>
      <c r="B144" s="13" t="n"/>
      <c r="C144" s="13" t="n"/>
      <c r="D144" s="13" t="n"/>
      <c r="E144" s="14" t="n"/>
      <c r="F144" s="14" t="n"/>
      <c r="G144" s="14" t="n"/>
      <c r="H144" s="15">
        <f>IF(E144="","",IF(OR(D144="Home office (ask your accountant) (9945)",D144="Equipment or other capital purchase (9936)",D144="Owner draw or personal (not deductible) (9932)"),0,E144-SUM(F144:G144)))</f>
        <v/>
      </c>
      <c r="I144" s="13" t="n"/>
      <c r="J144" s="13" t="n"/>
    </row>
    <row r="145">
      <c r="A145" s="12" t="n"/>
      <c r="B145" s="13" t="n"/>
      <c r="C145" s="13" t="n"/>
      <c r="D145" s="13" t="n"/>
      <c r="E145" s="14" t="n"/>
      <c r="F145" s="14" t="n"/>
      <c r="G145" s="14" t="n"/>
      <c r="H145" s="15">
        <f>IF(E145="","",IF(OR(D145="Home office (ask your accountant) (9945)",D145="Equipment or other capital purchase (9936)",D145="Owner draw or personal (not deductible) (9932)"),0,E145-SUM(F145:G145)))</f>
        <v/>
      </c>
      <c r="I145" s="13" t="n"/>
      <c r="J145" s="13" t="n"/>
    </row>
    <row r="146">
      <c r="A146" s="12" t="n"/>
      <c r="B146" s="13" t="n"/>
      <c r="C146" s="13" t="n"/>
      <c r="D146" s="13" t="n"/>
      <c r="E146" s="14" t="n"/>
      <c r="F146" s="14" t="n"/>
      <c r="G146" s="14" t="n"/>
      <c r="H146" s="15">
        <f>IF(E146="","",IF(OR(D146="Home office (ask your accountant) (9945)",D146="Equipment or other capital purchase (9936)",D146="Owner draw or personal (not deductible) (9932)"),0,E146-SUM(F146:G146)))</f>
        <v/>
      </c>
      <c r="I146" s="13" t="n"/>
      <c r="J146" s="13" t="n"/>
    </row>
    <row r="147">
      <c r="A147" s="12" t="n"/>
      <c r="B147" s="13" t="n"/>
      <c r="C147" s="13" t="n"/>
      <c r="D147" s="13" t="n"/>
      <c r="E147" s="14" t="n"/>
      <c r="F147" s="14" t="n"/>
      <c r="G147" s="14" t="n"/>
      <c r="H147" s="15">
        <f>IF(E147="","",IF(OR(D147="Home office (ask your accountant) (9945)",D147="Equipment or other capital purchase (9936)",D147="Owner draw or personal (not deductible) (9932)"),0,E147-SUM(F147:G147)))</f>
        <v/>
      </c>
      <c r="I147" s="13" t="n"/>
      <c r="J147" s="13" t="n"/>
    </row>
    <row r="148">
      <c r="A148" s="12" t="n"/>
      <c r="B148" s="13" t="n"/>
      <c r="C148" s="13" t="n"/>
      <c r="D148" s="13" t="n"/>
      <c r="E148" s="14" t="n"/>
      <c r="F148" s="14" t="n"/>
      <c r="G148" s="14" t="n"/>
      <c r="H148" s="15">
        <f>IF(E148="","",IF(OR(D148="Home office (ask your accountant) (9945)",D148="Equipment or other capital purchase (9936)",D148="Owner draw or personal (not deductible) (9932)"),0,E148-SUM(F148:G148)))</f>
        <v/>
      </c>
      <c r="I148" s="13" t="n"/>
      <c r="J148" s="13" t="n"/>
    </row>
    <row r="149">
      <c r="A149" s="12" t="n"/>
      <c r="B149" s="13" t="n"/>
      <c r="C149" s="13" t="n"/>
      <c r="D149" s="13" t="n"/>
      <c r="E149" s="14" t="n"/>
      <c r="F149" s="14" t="n"/>
      <c r="G149" s="14" t="n"/>
      <c r="H149" s="15">
        <f>IF(E149="","",IF(OR(D149="Home office (ask your accountant) (9945)",D149="Equipment or other capital purchase (9936)",D149="Owner draw or personal (not deductible) (9932)"),0,E149-SUM(F149:G149)))</f>
        <v/>
      </c>
      <c r="I149" s="13" t="n"/>
      <c r="J149" s="13" t="n"/>
    </row>
    <row r="150">
      <c r="A150" s="12" t="n"/>
      <c r="B150" s="13" t="n"/>
      <c r="C150" s="13" t="n"/>
      <c r="D150" s="13" t="n"/>
      <c r="E150" s="14" t="n"/>
      <c r="F150" s="14" t="n"/>
      <c r="G150" s="14" t="n"/>
      <c r="H150" s="15">
        <f>IF(E150="","",IF(OR(D150="Home office (ask your accountant) (9945)",D150="Equipment or other capital purchase (9936)",D150="Owner draw or personal (not deductible) (9932)"),0,E150-SUM(F150:G150)))</f>
        <v/>
      </c>
      <c r="I150" s="13" t="n"/>
      <c r="J150" s="13" t="n"/>
    </row>
    <row r="151">
      <c r="A151" s="12" t="n"/>
      <c r="B151" s="13" t="n"/>
      <c r="C151" s="13" t="n"/>
      <c r="D151" s="13" t="n"/>
      <c r="E151" s="14" t="n"/>
      <c r="F151" s="14" t="n"/>
      <c r="G151" s="14" t="n"/>
      <c r="H151" s="15">
        <f>IF(E151="","",IF(OR(D151="Home office (ask your accountant) (9945)",D151="Equipment or other capital purchase (9936)",D151="Owner draw or personal (not deductible) (9932)"),0,E151-SUM(F151:G151)))</f>
        <v/>
      </c>
      <c r="I151" s="13" t="n"/>
      <c r="J151" s="13" t="n"/>
    </row>
    <row r="152">
      <c r="A152" s="12" t="n"/>
      <c r="B152" s="13" t="n"/>
      <c r="C152" s="13" t="n"/>
      <c r="D152" s="13" t="n"/>
      <c r="E152" s="14" t="n"/>
      <c r="F152" s="14" t="n"/>
      <c r="G152" s="14" t="n"/>
      <c r="H152" s="15">
        <f>IF(E152="","",IF(OR(D152="Home office (ask your accountant) (9945)",D152="Equipment or other capital purchase (9936)",D152="Owner draw or personal (not deductible) (9932)"),0,E152-SUM(F152:G152)))</f>
        <v/>
      </c>
      <c r="I152" s="13" t="n"/>
      <c r="J152" s="13" t="n"/>
    </row>
    <row r="153">
      <c r="A153" s="12" t="n"/>
      <c r="B153" s="13" t="n"/>
      <c r="C153" s="13" t="n"/>
      <c r="D153" s="13" t="n"/>
      <c r="E153" s="14" t="n"/>
      <c r="F153" s="14" t="n"/>
      <c r="G153" s="14" t="n"/>
      <c r="H153" s="15">
        <f>IF(E153="","",IF(OR(D153="Home office (ask your accountant) (9945)",D153="Equipment or other capital purchase (9936)",D153="Owner draw or personal (not deductible) (9932)"),0,E153-SUM(F153:G153)))</f>
        <v/>
      </c>
      <c r="I153" s="13" t="n"/>
      <c r="J153" s="13" t="n"/>
    </row>
    <row r="154">
      <c r="A154" s="12" t="n"/>
      <c r="B154" s="13" t="n"/>
      <c r="C154" s="13" t="n"/>
      <c r="D154" s="13" t="n"/>
      <c r="E154" s="14" t="n"/>
      <c r="F154" s="14" t="n"/>
      <c r="G154" s="14" t="n"/>
      <c r="H154" s="15">
        <f>IF(E154="","",IF(OR(D154="Home office (ask your accountant) (9945)",D154="Equipment or other capital purchase (9936)",D154="Owner draw or personal (not deductible) (9932)"),0,E154-SUM(F154:G154)))</f>
        <v/>
      </c>
      <c r="I154" s="13" t="n"/>
      <c r="J154" s="13" t="n"/>
    </row>
    <row r="155">
      <c r="A155" s="12" t="n"/>
      <c r="B155" s="13" t="n"/>
      <c r="C155" s="13" t="n"/>
      <c r="D155" s="13" t="n"/>
      <c r="E155" s="14" t="n"/>
      <c r="F155" s="14" t="n"/>
      <c r="G155" s="14" t="n"/>
      <c r="H155" s="15">
        <f>IF(E155="","",IF(OR(D155="Home office (ask your accountant) (9945)",D155="Equipment or other capital purchase (9936)",D155="Owner draw or personal (not deductible) (9932)"),0,E155-SUM(F155:G155)))</f>
        <v/>
      </c>
      <c r="I155" s="13" t="n"/>
      <c r="J155" s="13" t="n"/>
    </row>
    <row r="156">
      <c r="A156" s="12" t="n"/>
      <c r="B156" s="13" t="n"/>
      <c r="C156" s="13" t="n"/>
      <c r="D156" s="13" t="n"/>
      <c r="E156" s="14" t="n"/>
      <c r="F156" s="14" t="n"/>
      <c r="G156" s="14" t="n"/>
      <c r="H156" s="15">
        <f>IF(E156="","",IF(OR(D156="Home office (ask your accountant) (9945)",D156="Equipment or other capital purchase (9936)",D156="Owner draw or personal (not deductible) (9932)"),0,E156-SUM(F156:G156)))</f>
        <v/>
      </c>
      <c r="I156" s="13" t="n"/>
      <c r="J156" s="13" t="n"/>
    </row>
    <row r="157">
      <c r="A157" s="12" t="n"/>
      <c r="B157" s="13" t="n"/>
      <c r="C157" s="13" t="n"/>
      <c r="D157" s="13" t="n"/>
      <c r="E157" s="14" t="n"/>
      <c r="F157" s="14" t="n"/>
      <c r="G157" s="14" t="n"/>
      <c r="H157" s="15">
        <f>IF(E157="","",IF(OR(D157="Home office (ask your accountant) (9945)",D157="Equipment or other capital purchase (9936)",D157="Owner draw or personal (not deductible) (9932)"),0,E157-SUM(F157:G157)))</f>
        <v/>
      </c>
      <c r="I157" s="13" t="n"/>
      <c r="J157" s="13" t="n"/>
    </row>
    <row r="158">
      <c r="A158" s="12" t="n"/>
      <c r="B158" s="13" t="n"/>
      <c r="C158" s="13" t="n"/>
      <c r="D158" s="13" t="n"/>
      <c r="E158" s="14" t="n"/>
      <c r="F158" s="14" t="n"/>
      <c r="G158" s="14" t="n"/>
      <c r="H158" s="15">
        <f>IF(E158="","",IF(OR(D158="Home office (ask your accountant) (9945)",D158="Equipment or other capital purchase (9936)",D158="Owner draw or personal (not deductible) (9932)"),0,E158-SUM(F158:G158)))</f>
        <v/>
      </c>
      <c r="I158" s="13" t="n"/>
      <c r="J158" s="13" t="n"/>
    </row>
    <row r="159">
      <c r="A159" s="12" t="n"/>
      <c r="B159" s="13" t="n"/>
      <c r="C159" s="13" t="n"/>
      <c r="D159" s="13" t="n"/>
      <c r="E159" s="14" t="n"/>
      <c r="F159" s="14" t="n"/>
      <c r="G159" s="14" t="n"/>
      <c r="H159" s="15">
        <f>IF(E159="","",IF(OR(D159="Home office (ask your accountant) (9945)",D159="Equipment or other capital purchase (9936)",D159="Owner draw or personal (not deductible) (9932)"),0,E159-SUM(F159:G159)))</f>
        <v/>
      </c>
      <c r="I159" s="13" t="n"/>
      <c r="J159" s="13" t="n"/>
    </row>
    <row r="160">
      <c r="A160" s="12" t="n"/>
      <c r="B160" s="13" t="n"/>
      <c r="C160" s="13" t="n"/>
      <c r="D160" s="13" t="n"/>
      <c r="E160" s="14" t="n"/>
      <c r="F160" s="14" t="n"/>
      <c r="G160" s="14" t="n"/>
      <c r="H160" s="15">
        <f>IF(E160="","",IF(OR(D160="Home office (ask your accountant) (9945)",D160="Equipment or other capital purchase (9936)",D160="Owner draw or personal (not deductible) (9932)"),0,E160-SUM(F160:G160)))</f>
        <v/>
      </c>
      <c r="I160" s="13" t="n"/>
      <c r="J160" s="13" t="n"/>
    </row>
    <row r="161">
      <c r="A161" s="12" t="n"/>
      <c r="B161" s="13" t="n"/>
      <c r="C161" s="13" t="n"/>
      <c r="D161" s="13" t="n"/>
      <c r="E161" s="14" t="n"/>
      <c r="F161" s="14" t="n"/>
      <c r="G161" s="14" t="n"/>
      <c r="H161" s="15">
        <f>IF(E161="","",IF(OR(D161="Home office (ask your accountant) (9945)",D161="Equipment or other capital purchase (9936)",D161="Owner draw or personal (not deductible) (9932)"),0,E161-SUM(F161:G161)))</f>
        <v/>
      </c>
      <c r="I161" s="13" t="n"/>
      <c r="J161" s="13" t="n"/>
    </row>
    <row r="162">
      <c r="A162" s="12" t="n"/>
      <c r="B162" s="13" t="n"/>
      <c r="C162" s="13" t="n"/>
      <c r="D162" s="13" t="n"/>
      <c r="E162" s="14" t="n"/>
      <c r="F162" s="14" t="n"/>
      <c r="G162" s="14" t="n"/>
      <c r="H162" s="15">
        <f>IF(E162="","",IF(OR(D162="Home office (ask your accountant) (9945)",D162="Equipment or other capital purchase (9936)",D162="Owner draw or personal (not deductible) (9932)"),0,E162-SUM(F162:G162)))</f>
        <v/>
      </c>
      <c r="I162" s="13" t="n"/>
      <c r="J162" s="13" t="n"/>
    </row>
    <row r="163">
      <c r="A163" s="12" t="n"/>
      <c r="B163" s="13" t="n"/>
      <c r="C163" s="13" t="n"/>
      <c r="D163" s="13" t="n"/>
      <c r="E163" s="14" t="n"/>
      <c r="F163" s="14" t="n"/>
      <c r="G163" s="14" t="n"/>
      <c r="H163" s="15">
        <f>IF(E163="","",IF(OR(D163="Home office (ask your accountant) (9945)",D163="Equipment or other capital purchase (9936)",D163="Owner draw or personal (not deductible) (9932)"),0,E163-SUM(F163:G163)))</f>
        <v/>
      </c>
      <c r="I163" s="13" t="n"/>
      <c r="J163" s="13" t="n"/>
    </row>
    <row r="164">
      <c r="A164" s="12" t="n"/>
      <c r="B164" s="13" t="n"/>
      <c r="C164" s="13" t="n"/>
      <c r="D164" s="13" t="n"/>
      <c r="E164" s="14" t="n"/>
      <c r="F164" s="14" t="n"/>
      <c r="G164" s="14" t="n"/>
      <c r="H164" s="15">
        <f>IF(E164="","",IF(OR(D164="Home office (ask your accountant) (9945)",D164="Equipment or other capital purchase (9936)",D164="Owner draw or personal (not deductible) (9932)"),0,E164-SUM(F164:G164)))</f>
        <v/>
      </c>
      <c r="I164" s="13" t="n"/>
      <c r="J164" s="13" t="n"/>
    </row>
    <row r="165">
      <c r="A165" s="12" t="n"/>
      <c r="B165" s="13" t="n"/>
      <c r="C165" s="13" t="n"/>
      <c r="D165" s="13" t="n"/>
      <c r="E165" s="14" t="n"/>
      <c r="F165" s="14" t="n"/>
      <c r="G165" s="14" t="n"/>
      <c r="H165" s="15">
        <f>IF(E165="","",IF(OR(D165="Home office (ask your accountant) (9945)",D165="Equipment or other capital purchase (9936)",D165="Owner draw or personal (not deductible) (9932)"),0,E165-SUM(F165:G165)))</f>
        <v/>
      </c>
      <c r="I165" s="13" t="n"/>
      <c r="J165" s="13" t="n"/>
    </row>
    <row r="166">
      <c r="A166" s="12" t="n"/>
      <c r="B166" s="13" t="n"/>
      <c r="C166" s="13" t="n"/>
      <c r="D166" s="13" t="n"/>
      <c r="E166" s="14" t="n"/>
      <c r="F166" s="14" t="n"/>
      <c r="G166" s="14" t="n"/>
      <c r="H166" s="15">
        <f>IF(E166="","",IF(OR(D166="Home office (ask your accountant) (9945)",D166="Equipment or other capital purchase (9936)",D166="Owner draw or personal (not deductible) (9932)"),0,E166-SUM(F166:G166)))</f>
        <v/>
      </c>
      <c r="I166" s="13" t="n"/>
      <c r="J166" s="13" t="n"/>
    </row>
    <row r="167">
      <c r="A167" s="12" t="n"/>
      <c r="B167" s="13" t="n"/>
      <c r="C167" s="13" t="n"/>
      <c r="D167" s="13" t="n"/>
      <c r="E167" s="14" t="n"/>
      <c r="F167" s="14" t="n"/>
      <c r="G167" s="14" t="n"/>
      <c r="H167" s="15">
        <f>IF(E167="","",IF(OR(D167="Home office (ask your accountant) (9945)",D167="Equipment or other capital purchase (9936)",D167="Owner draw or personal (not deductible) (9932)"),0,E167-SUM(F167:G167)))</f>
        <v/>
      </c>
      <c r="I167" s="13" t="n"/>
      <c r="J167" s="13" t="n"/>
    </row>
    <row r="168">
      <c r="A168" s="12" t="n"/>
      <c r="B168" s="13" t="n"/>
      <c r="C168" s="13" t="n"/>
      <c r="D168" s="13" t="n"/>
      <c r="E168" s="14" t="n"/>
      <c r="F168" s="14" t="n"/>
      <c r="G168" s="14" t="n"/>
      <c r="H168" s="15">
        <f>IF(E168="","",IF(OR(D168="Home office (ask your accountant) (9945)",D168="Equipment or other capital purchase (9936)",D168="Owner draw or personal (not deductible) (9932)"),0,E168-SUM(F168:G168)))</f>
        <v/>
      </c>
      <c r="I168" s="13" t="n"/>
      <c r="J168" s="13" t="n"/>
    </row>
    <row r="169">
      <c r="A169" s="12" t="n"/>
      <c r="B169" s="13" t="n"/>
      <c r="C169" s="13" t="n"/>
      <c r="D169" s="13" t="n"/>
      <c r="E169" s="14" t="n"/>
      <c r="F169" s="14" t="n"/>
      <c r="G169" s="14" t="n"/>
      <c r="H169" s="15">
        <f>IF(E169="","",IF(OR(D169="Home office (ask your accountant) (9945)",D169="Equipment or other capital purchase (9936)",D169="Owner draw or personal (not deductible) (9932)"),0,E169-SUM(F169:G169)))</f>
        <v/>
      </c>
      <c r="I169" s="13" t="n"/>
      <c r="J169" s="13" t="n"/>
    </row>
    <row r="170">
      <c r="A170" s="12" t="n"/>
      <c r="B170" s="13" t="n"/>
      <c r="C170" s="13" t="n"/>
      <c r="D170" s="13" t="n"/>
      <c r="E170" s="14" t="n"/>
      <c r="F170" s="14" t="n"/>
      <c r="G170" s="14" t="n"/>
      <c r="H170" s="15">
        <f>IF(E170="","",IF(OR(D170="Home office (ask your accountant) (9945)",D170="Equipment or other capital purchase (9936)",D170="Owner draw or personal (not deductible) (9932)"),0,E170-SUM(F170:G170)))</f>
        <v/>
      </c>
      <c r="I170" s="13" t="n"/>
      <c r="J170" s="13" t="n"/>
    </row>
    <row r="171">
      <c r="A171" s="12" t="n"/>
      <c r="B171" s="13" t="n"/>
      <c r="C171" s="13" t="n"/>
      <c r="D171" s="13" t="n"/>
      <c r="E171" s="14" t="n"/>
      <c r="F171" s="14" t="n"/>
      <c r="G171" s="14" t="n"/>
      <c r="H171" s="15">
        <f>IF(E171="","",IF(OR(D171="Home office (ask your accountant) (9945)",D171="Equipment or other capital purchase (9936)",D171="Owner draw or personal (not deductible) (9932)"),0,E171-SUM(F171:G171)))</f>
        <v/>
      </c>
      <c r="I171" s="13" t="n"/>
      <c r="J171" s="13" t="n"/>
    </row>
    <row r="172">
      <c r="A172" s="12" t="n"/>
      <c r="B172" s="13" t="n"/>
      <c r="C172" s="13" t="n"/>
      <c r="D172" s="13" t="n"/>
      <c r="E172" s="14" t="n"/>
      <c r="F172" s="14" t="n"/>
      <c r="G172" s="14" t="n"/>
      <c r="H172" s="15">
        <f>IF(E172="","",IF(OR(D172="Home office (ask your accountant) (9945)",D172="Equipment or other capital purchase (9936)",D172="Owner draw or personal (not deductible) (9932)"),0,E172-SUM(F172:G172)))</f>
        <v/>
      </c>
      <c r="I172" s="13" t="n"/>
      <c r="J172" s="13" t="n"/>
    </row>
    <row r="173">
      <c r="A173" s="12" t="n"/>
      <c r="B173" s="13" t="n"/>
      <c r="C173" s="13" t="n"/>
      <c r="D173" s="13" t="n"/>
      <c r="E173" s="14" t="n"/>
      <c r="F173" s="14" t="n"/>
      <c r="G173" s="14" t="n"/>
      <c r="H173" s="15">
        <f>IF(E173="","",IF(OR(D173="Home office (ask your accountant) (9945)",D173="Equipment or other capital purchase (9936)",D173="Owner draw or personal (not deductible) (9932)"),0,E173-SUM(F173:G173)))</f>
        <v/>
      </c>
      <c r="I173" s="13" t="n"/>
      <c r="J173" s="13" t="n"/>
    </row>
    <row r="174">
      <c r="A174" s="12" t="n"/>
      <c r="B174" s="13" t="n"/>
      <c r="C174" s="13" t="n"/>
      <c r="D174" s="13" t="n"/>
      <c r="E174" s="14" t="n"/>
      <c r="F174" s="14" t="n"/>
      <c r="G174" s="14" t="n"/>
      <c r="H174" s="15">
        <f>IF(E174="","",IF(OR(D174="Home office (ask your accountant) (9945)",D174="Equipment or other capital purchase (9936)",D174="Owner draw or personal (not deductible) (9932)"),0,E174-SUM(F174:G174)))</f>
        <v/>
      </c>
      <c r="I174" s="13" t="n"/>
      <c r="J174" s="13" t="n"/>
    </row>
    <row r="175">
      <c r="A175" s="12" t="n"/>
      <c r="B175" s="13" t="n"/>
      <c r="C175" s="13" t="n"/>
      <c r="D175" s="13" t="n"/>
      <c r="E175" s="14" t="n"/>
      <c r="F175" s="14" t="n"/>
      <c r="G175" s="14" t="n"/>
      <c r="H175" s="15">
        <f>IF(E175="","",IF(OR(D175="Home office (ask your accountant) (9945)",D175="Equipment or other capital purchase (9936)",D175="Owner draw or personal (not deductible) (9932)"),0,E175-SUM(F175:G175)))</f>
        <v/>
      </c>
      <c r="I175" s="13" t="n"/>
      <c r="J175" s="13" t="n"/>
    </row>
    <row r="176">
      <c r="A176" s="12" t="n"/>
      <c r="B176" s="13" t="n"/>
      <c r="C176" s="13" t="n"/>
      <c r="D176" s="13" t="n"/>
      <c r="E176" s="14" t="n"/>
      <c r="F176" s="14" t="n"/>
      <c r="G176" s="14" t="n"/>
      <c r="H176" s="15">
        <f>IF(E176="","",IF(OR(D176="Home office (ask your accountant) (9945)",D176="Equipment or other capital purchase (9936)",D176="Owner draw or personal (not deductible) (9932)"),0,E176-SUM(F176:G176)))</f>
        <v/>
      </c>
      <c r="I176" s="13" t="n"/>
      <c r="J176" s="13" t="n"/>
    </row>
    <row r="177">
      <c r="A177" s="12" t="n"/>
      <c r="B177" s="13" t="n"/>
      <c r="C177" s="13" t="n"/>
      <c r="D177" s="13" t="n"/>
      <c r="E177" s="14" t="n"/>
      <c r="F177" s="14" t="n"/>
      <c r="G177" s="14" t="n"/>
      <c r="H177" s="15">
        <f>IF(E177="","",IF(OR(D177="Home office (ask your accountant) (9945)",D177="Equipment or other capital purchase (9936)",D177="Owner draw or personal (not deductible) (9932)"),0,E177-SUM(F177:G177)))</f>
        <v/>
      </c>
      <c r="I177" s="13" t="n"/>
      <c r="J177" s="13" t="n"/>
    </row>
    <row r="178">
      <c r="A178" s="12" t="n"/>
      <c r="B178" s="13" t="n"/>
      <c r="C178" s="13" t="n"/>
      <c r="D178" s="13" t="n"/>
      <c r="E178" s="14" t="n"/>
      <c r="F178" s="14" t="n"/>
      <c r="G178" s="14" t="n"/>
      <c r="H178" s="15">
        <f>IF(E178="","",IF(OR(D178="Home office (ask your accountant) (9945)",D178="Equipment or other capital purchase (9936)",D178="Owner draw or personal (not deductible) (9932)"),0,E178-SUM(F178:G178)))</f>
        <v/>
      </c>
      <c r="I178" s="13" t="n"/>
      <c r="J178" s="13" t="n"/>
    </row>
    <row r="179">
      <c r="A179" s="12" t="n"/>
      <c r="B179" s="13" t="n"/>
      <c r="C179" s="13" t="n"/>
      <c r="D179" s="13" t="n"/>
      <c r="E179" s="14" t="n"/>
      <c r="F179" s="14" t="n"/>
      <c r="G179" s="14" t="n"/>
      <c r="H179" s="15">
        <f>IF(E179="","",IF(OR(D179="Home office (ask your accountant) (9945)",D179="Equipment or other capital purchase (9936)",D179="Owner draw or personal (not deductible) (9932)"),0,E179-SUM(F179:G179)))</f>
        <v/>
      </c>
      <c r="I179" s="13" t="n"/>
      <c r="J179" s="13" t="n"/>
    </row>
    <row r="180">
      <c r="A180" s="12" t="n"/>
      <c r="B180" s="13" t="n"/>
      <c r="C180" s="13" t="n"/>
      <c r="D180" s="13" t="n"/>
      <c r="E180" s="14" t="n"/>
      <c r="F180" s="14" t="n"/>
      <c r="G180" s="14" t="n"/>
      <c r="H180" s="15">
        <f>IF(E180="","",IF(OR(D180="Home office (ask your accountant) (9945)",D180="Equipment or other capital purchase (9936)",D180="Owner draw or personal (not deductible) (9932)"),0,E180-SUM(F180:G180)))</f>
        <v/>
      </c>
      <c r="I180" s="13" t="n"/>
      <c r="J180" s="13" t="n"/>
    </row>
    <row r="181">
      <c r="A181" s="12" t="n"/>
      <c r="B181" s="13" t="n"/>
      <c r="C181" s="13" t="n"/>
      <c r="D181" s="13" t="n"/>
      <c r="E181" s="14" t="n"/>
      <c r="F181" s="14" t="n"/>
      <c r="G181" s="14" t="n"/>
      <c r="H181" s="15">
        <f>IF(E181="","",IF(OR(D181="Home office (ask your accountant) (9945)",D181="Equipment or other capital purchase (9936)",D181="Owner draw or personal (not deductible) (9932)"),0,E181-SUM(F181:G181)))</f>
        <v/>
      </c>
      <c r="I181" s="13" t="n"/>
      <c r="J181" s="13" t="n"/>
    </row>
    <row r="182">
      <c r="A182" s="12" t="n"/>
      <c r="B182" s="13" t="n"/>
      <c r="C182" s="13" t="n"/>
      <c r="D182" s="13" t="n"/>
      <c r="E182" s="14" t="n"/>
      <c r="F182" s="14" t="n"/>
      <c r="G182" s="14" t="n"/>
      <c r="H182" s="15">
        <f>IF(E182="","",IF(OR(D182="Home office (ask your accountant) (9945)",D182="Equipment or other capital purchase (9936)",D182="Owner draw or personal (not deductible) (9932)"),0,E182-SUM(F182:G182)))</f>
        <v/>
      </c>
      <c r="I182" s="13" t="n"/>
      <c r="J182" s="13" t="n"/>
    </row>
    <row r="183">
      <c r="A183" s="12" t="n"/>
      <c r="B183" s="13" t="n"/>
      <c r="C183" s="13" t="n"/>
      <c r="D183" s="13" t="n"/>
      <c r="E183" s="14" t="n"/>
      <c r="F183" s="14" t="n"/>
      <c r="G183" s="14" t="n"/>
      <c r="H183" s="15">
        <f>IF(E183="","",IF(OR(D183="Home office (ask your accountant) (9945)",D183="Equipment or other capital purchase (9936)",D183="Owner draw or personal (not deductible) (9932)"),0,E183-SUM(F183:G183)))</f>
        <v/>
      </c>
      <c r="I183" s="13" t="n"/>
      <c r="J183" s="13" t="n"/>
    </row>
    <row r="184">
      <c r="A184" s="12" t="n"/>
      <c r="B184" s="13" t="n"/>
      <c r="C184" s="13" t="n"/>
      <c r="D184" s="13" t="n"/>
      <c r="E184" s="14" t="n"/>
      <c r="F184" s="14" t="n"/>
      <c r="G184" s="14" t="n"/>
      <c r="H184" s="15">
        <f>IF(E184="","",IF(OR(D184="Home office (ask your accountant) (9945)",D184="Equipment or other capital purchase (9936)",D184="Owner draw or personal (not deductible) (9932)"),0,E184-SUM(F184:G184)))</f>
        <v/>
      </c>
      <c r="I184" s="13" t="n"/>
      <c r="J184" s="13" t="n"/>
    </row>
    <row r="185">
      <c r="A185" s="12" t="n"/>
      <c r="B185" s="13" t="n"/>
      <c r="C185" s="13" t="n"/>
      <c r="D185" s="13" t="n"/>
      <c r="E185" s="14" t="n"/>
      <c r="F185" s="14" t="n"/>
      <c r="G185" s="14" t="n"/>
      <c r="H185" s="15">
        <f>IF(E185="","",IF(OR(D185="Home office (ask your accountant) (9945)",D185="Equipment or other capital purchase (9936)",D185="Owner draw or personal (not deductible) (9932)"),0,E185-SUM(F185:G185)))</f>
        <v/>
      </c>
      <c r="I185" s="13" t="n"/>
      <c r="J185" s="13" t="n"/>
    </row>
    <row r="186">
      <c r="A186" s="12" t="n"/>
      <c r="B186" s="13" t="n"/>
      <c r="C186" s="13" t="n"/>
      <c r="D186" s="13" t="n"/>
      <c r="E186" s="14" t="n"/>
      <c r="F186" s="14" t="n"/>
      <c r="G186" s="14" t="n"/>
      <c r="H186" s="15">
        <f>IF(E186="","",IF(OR(D186="Home office (ask your accountant) (9945)",D186="Equipment or other capital purchase (9936)",D186="Owner draw or personal (not deductible) (9932)"),0,E186-SUM(F186:G186)))</f>
        <v/>
      </c>
      <c r="I186" s="13" t="n"/>
      <c r="J186" s="13" t="n"/>
    </row>
    <row r="187">
      <c r="A187" s="12" t="n"/>
      <c r="B187" s="13" t="n"/>
      <c r="C187" s="13" t="n"/>
      <c r="D187" s="13" t="n"/>
      <c r="E187" s="14" t="n"/>
      <c r="F187" s="14" t="n"/>
      <c r="G187" s="14" t="n"/>
      <c r="H187" s="15">
        <f>IF(E187="","",IF(OR(D187="Home office (ask your accountant) (9945)",D187="Equipment or other capital purchase (9936)",D187="Owner draw or personal (not deductible) (9932)"),0,E187-SUM(F187:G187)))</f>
        <v/>
      </c>
      <c r="I187" s="13" t="n"/>
      <c r="J187" s="13" t="n"/>
    </row>
    <row r="188">
      <c r="A188" s="12" t="n"/>
      <c r="B188" s="13" t="n"/>
      <c r="C188" s="13" t="n"/>
      <c r="D188" s="13" t="n"/>
      <c r="E188" s="14" t="n"/>
      <c r="F188" s="14" t="n"/>
      <c r="G188" s="14" t="n"/>
      <c r="H188" s="15">
        <f>IF(E188="","",IF(OR(D188="Home office (ask your accountant) (9945)",D188="Equipment or other capital purchase (9936)",D188="Owner draw or personal (not deductible) (9932)"),0,E188-SUM(F188:G188)))</f>
        <v/>
      </c>
      <c r="I188" s="13" t="n"/>
      <c r="J188" s="13" t="n"/>
    </row>
    <row r="189">
      <c r="A189" s="12" t="n"/>
      <c r="B189" s="13" t="n"/>
      <c r="C189" s="13" t="n"/>
      <c r="D189" s="13" t="n"/>
      <c r="E189" s="14" t="n"/>
      <c r="F189" s="14" t="n"/>
      <c r="G189" s="14" t="n"/>
      <c r="H189" s="15">
        <f>IF(E189="","",IF(OR(D189="Home office (ask your accountant) (9945)",D189="Equipment or other capital purchase (9936)",D189="Owner draw or personal (not deductible) (9932)"),0,E189-SUM(F189:G189)))</f>
        <v/>
      </c>
      <c r="I189" s="13" t="n"/>
      <c r="J189" s="13" t="n"/>
    </row>
    <row r="190">
      <c r="A190" s="12" t="n"/>
      <c r="B190" s="13" t="n"/>
      <c r="C190" s="13" t="n"/>
      <c r="D190" s="13" t="n"/>
      <c r="E190" s="14" t="n"/>
      <c r="F190" s="14" t="n"/>
      <c r="G190" s="14" t="n"/>
      <c r="H190" s="15">
        <f>IF(E190="","",IF(OR(D190="Home office (ask your accountant) (9945)",D190="Equipment or other capital purchase (9936)",D190="Owner draw or personal (not deductible) (9932)"),0,E190-SUM(F190:G190)))</f>
        <v/>
      </c>
      <c r="I190" s="13" t="n"/>
      <c r="J190" s="13" t="n"/>
    </row>
    <row r="191">
      <c r="A191" s="12" t="n"/>
      <c r="B191" s="13" t="n"/>
      <c r="C191" s="13" t="n"/>
      <c r="D191" s="13" t="n"/>
      <c r="E191" s="14" t="n"/>
      <c r="F191" s="14" t="n"/>
      <c r="G191" s="14" t="n"/>
      <c r="H191" s="15">
        <f>IF(E191="","",IF(OR(D191="Home office (ask your accountant) (9945)",D191="Equipment or other capital purchase (9936)",D191="Owner draw or personal (not deductible) (9932)"),0,E191-SUM(F191:G191)))</f>
        <v/>
      </c>
      <c r="I191" s="13" t="n"/>
      <c r="J191" s="13" t="n"/>
    </row>
    <row r="192">
      <c r="A192" s="12" t="n"/>
      <c r="B192" s="13" t="n"/>
      <c r="C192" s="13" t="n"/>
      <c r="D192" s="13" t="n"/>
      <c r="E192" s="14" t="n"/>
      <c r="F192" s="14" t="n"/>
      <c r="G192" s="14" t="n"/>
      <c r="H192" s="15">
        <f>IF(E192="","",IF(OR(D192="Home office (ask your accountant) (9945)",D192="Equipment or other capital purchase (9936)",D192="Owner draw or personal (not deductible) (9932)"),0,E192-SUM(F192:G192)))</f>
        <v/>
      </c>
      <c r="I192" s="13" t="n"/>
      <c r="J192" s="13" t="n"/>
    </row>
    <row r="193">
      <c r="A193" s="12" t="n"/>
      <c r="B193" s="13" t="n"/>
      <c r="C193" s="13" t="n"/>
      <c r="D193" s="13" t="n"/>
      <c r="E193" s="14" t="n"/>
      <c r="F193" s="14" t="n"/>
      <c r="G193" s="14" t="n"/>
      <c r="H193" s="15">
        <f>IF(E193="","",IF(OR(D193="Home office (ask your accountant) (9945)",D193="Equipment or other capital purchase (9936)",D193="Owner draw or personal (not deductible) (9932)"),0,E193-SUM(F193:G193)))</f>
        <v/>
      </c>
      <c r="I193" s="13" t="n"/>
      <c r="J193" s="13" t="n"/>
    </row>
    <row r="194">
      <c r="A194" s="12" t="n"/>
      <c r="B194" s="13" t="n"/>
      <c r="C194" s="13" t="n"/>
      <c r="D194" s="13" t="n"/>
      <c r="E194" s="14" t="n"/>
      <c r="F194" s="14" t="n"/>
      <c r="G194" s="14" t="n"/>
      <c r="H194" s="15">
        <f>IF(E194="","",IF(OR(D194="Home office (ask your accountant) (9945)",D194="Equipment or other capital purchase (9936)",D194="Owner draw or personal (not deductible) (9932)"),0,E194-SUM(F194:G194)))</f>
        <v/>
      </c>
      <c r="I194" s="13" t="n"/>
      <c r="J194" s="13" t="n"/>
    </row>
    <row r="195">
      <c r="A195" s="12" t="n"/>
      <c r="B195" s="13" t="n"/>
      <c r="C195" s="13" t="n"/>
      <c r="D195" s="13" t="n"/>
      <c r="E195" s="14" t="n"/>
      <c r="F195" s="14" t="n"/>
      <c r="G195" s="14" t="n"/>
      <c r="H195" s="15">
        <f>IF(E195="","",IF(OR(D195="Home office (ask your accountant) (9945)",D195="Equipment or other capital purchase (9936)",D195="Owner draw or personal (not deductible) (9932)"),0,E195-SUM(F195:G195)))</f>
        <v/>
      </c>
      <c r="I195" s="13" t="n"/>
      <c r="J195" s="13" t="n"/>
    </row>
    <row r="196">
      <c r="A196" s="12" t="n"/>
      <c r="B196" s="13" t="n"/>
      <c r="C196" s="13" t="n"/>
      <c r="D196" s="13" t="n"/>
      <c r="E196" s="14" t="n"/>
      <c r="F196" s="14" t="n"/>
      <c r="G196" s="14" t="n"/>
      <c r="H196" s="15">
        <f>IF(E196="","",IF(OR(D196="Home office (ask your accountant) (9945)",D196="Equipment or other capital purchase (9936)",D196="Owner draw or personal (not deductible) (9932)"),0,E196-SUM(F196:G196)))</f>
        <v/>
      </c>
      <c r="I196" s="13" t="n"/>
      <c r="J196" s="13" t="n"/>
    </row>
    <row r="197">
      <c r="A197" s="12" t="n"/>
      <c r="B197" s="13" t="n"/>
      <c r="C197" s="13" t="n"/>
      <c r="D197" s="13" t="n"/>
      <c r="E197" s="14" t="n"/>
      <c r="F197" s="14" t="n"/>
      <c r="G197" s="14" t="n"/>
      <c r="H197" s="15">
        <f>IF(E197="","",IF(OR(D197="Home office (ask your accountant) (9945)",D197="Equipment or other capital purchase (9936)",D197="Owner draw or personal (not deductible) (9932)"),0,E197-SUM(F197:G197)))</f>
        <v/>
      </c>
      <c r="I197" s="13" t="n"/>
      <c r="J197" s="13" t="n"/>
    </row>
    <row r="198">
      <c r="A198" s="12" t="n"/>
      <c r="B198" s="13" t="n"/>
      <c r="C198" s="13" t="n"/>
      <c r="D198" s="13" t="n"/>
      <c r="E198" s="14" t="n"/>
      <c r="F198" s="14" t="n"/>
      <c r="G198" s="14" t="n"/>
      <c r="H198" s="15">
        <f>IF(E198="","",IF(OR(D198="Home office (ask your accountant) (9945)",D198="Equipment or other capital purchase (9936)",D198="Owner draw or personal (not deductible) (9932)"),0,E198-SUM(F198:G198)))</f>
        <v/>
      </c>
      <c r="I198" s="13" t="n"/>
      <c r="J198" s="13" t="n"/>
    </row>
    <row r="199">
      <c r="A199" s="12" t="n"/>
      <c r="B199" s="13" t="n"/>
      <c r="C199" s="13" t="n"/>
      <c r="D199" s="13" t="n"/>
      <c r="E199" s="14" t="n"/>
      <c r="F199" s="14" t="n"/>
      <c r="G199" s="14" t="n"/>
      <c r="H199" s="15">
        <f>IF(E199="","",IF(OR(D199="Home office (ask your accountant) (9945)",D199="Equipment or other capital purchase (9936)",D199="Owner draw or personal (not deductible) (9932)"),0,E199-SUM(F199:G199)))</f>
        <v/>
      </c>
      <c r="I199" s="13" t="n"/>
      <c r="J199" s="13" t="n"/>
    </row>
    <row r="200">
      <c r="A200" s="12" t="n"/>
      <c r="B200" s="13" t="n"/>
      <c r="C200" s="13" t="n"/>
      <c r="D200" s="13" t="n"/>
      <c r="E200" s="14" t="n"/>
      <c r="F200" s="14" t="n"/>
      <c r="G200" s="14" t="n"/>
      <c r="H200" s="15">
        <f>IF(E200="","",IF(OR(D200="Home office (ask your accountant) (9945)",D200="Equipment or other capital purchase (9936)",D200="Owner draw or personal (not deductible) (9932)"),0,E200-SUM(F200:G200)))</f>
        <v/>
      </c>
      <c r="I200" s="13" t="n"/>
      <c r="J200" s="13" t="n"/>
    </row>
    <row r="201">
      <c r="A201" s="12" t="n"/>
      <c r="B201" s="13" t="n"/>
      <c r="C201" s="13" t="n"/>
      <c r="D201" s="13" t="n"/>
      <c r="E201" s="14" t="n"/>
      <c r="F201" s="14" t="n"/>
      <c r="G201" s="14" t="n"/>
      <c r="H201" s="15">
        <f>IF(E201="","",IF(OR(D201="Home office (ask your accountant) (9945)",D201="Equipment or other capital purchase (9936)",D201="Owner draw or personal (not deductible) (9932)"),0,E201-SUM(F201:G201)))</f>
        <v/>
      </c>
      <c r="I201" s="13" t="n"/>
      <c r="J201" s="13" t="n"/>
    </row>
    <row r="202">
      <c r="A202" s="12" t="n"/>
      <c r="B202" s="13" t="n"/>
      <c r="C202" s="13" t="n"/>
      <c r="D202" s="13" t="n"/>
      <c r="E202" s="14" t="n"/>
      <c r="F202" s="14" t="n"/>
      <c r="G202" s="14" t="n"/>
      <c r="H202" s="15">
        <f>IF(E202="","",IF(OR(D202="Home office (ask your accountant) (9945)",D202="Equipment or other capital purchase (9936)",D202="Owner draw or personal (not deductible) (9932)"),0,E202-SUM(F202:G202)))</f>
        <v/>
      </c>
      <c r="I202" s="13" t="n"/>
      <c r="J202" s="13" t="n"/>
    </row>
    <row r="203">
      <c r="A203" s="12" t="n"/>
      <c r="B203" s="13" t="n"/>
      <c r="C203" s="13" t="n"/>
      <c r="D203" s="13" t="n"/>
      <c r="E203" s="14" t="n"/>
      <c r="F203" s="14" t="n"/>
      <c r="G203" s="14" t="n"/>
      <c r="H203" s="15">
        <f>IF(E203="","",IF(OR(D203="Home office (ask your accountant) (9945)",D203="Equipment or other capital purchase (9936)",D203="Owner draw or personal (not deductible) (9932)"),0,E203-SUM(F203:G203)))</f>
        <v/>
      </c>
      <c r="I203" s="13" t="n"/>
      <c r="J203" s="13" t="n"/>
    </row>
    <row r="204">
      <c r="A204" s="12" t="n"/>
      <c r="B204" s="13" t="n"/>
      <c r="C204" s="13" t="n"/>
      <c r="D204" s="13" t="n"/>
      <c r="E204" s="14" t="n"/>
      <c r="F204" s="14" t="n"/>
      <c r="G204" s="14" t="n"/>
      <c r="H204" s="15">
        <f>IF(E204="","",IF(OR(D204="Home office (ask your accountant) (9945)",D204="Equipment or other capital purchase (9936)",D204="Owner draw or personal (not deductible) (9932)"),0,E204-SUM(F204:G204)))</f>
        <v/>
      </c>
      <c r="I204" s="13" t="n"/>
      <c r="J204" s="13" t="n"/>
    </row>
    <row r="205">
      <c r="A205" s="12" t="n"/>
      <c r="B205" s="13" t="n"/>
      <c r="C205" s="13" t="n"/>
      <c r="D205" s="13" t="n"/>
      <c r="E205" s="14" t="n"/>
      <c r="F205" s="14" t="n"/>
      <c r="G205" s="14" t="n"/>
      <c r="H205" s="15">
        <f>IF(E205="","",IF(OR(D205="Home office (ask your accountant) (9945)",D205="Equipment or other capital purchase (9936)",D205="Owner draw or personal (not deductible) (9932)"),0,E205-SUM(F205:G205)))</f>
        <v/>
      </c>
      <c r="I205" s="13" t="n"/>
      <c r="J205" s="13" t="n"/>
    </row>
    <row r="206">
      <c r="A206" s="12" t="n"/>
      <c r="B206" s="13" t="n"/>
      <c r="C206" s="13" t="n"/>
      <c r="D206" s="13" t="n"/>
      <c r="E206" s="14" t="n"/>
      <c r="F206" s="14" t="n"/>
      <c r="G206" s="14" t="n"/>
      <c r="H206" s="15">
        <f>IF(E206="","",IF(OR(D206="Home office (ask your accountant) (9945)",D206="Equipment or other capital purchase (9936)",D206="Owner draw or personal (not deductible) (9932)"),0,E206-SUM(F206:G206)))</f>
        <v/>
      </c>
      <c r="I206" s="13" t="n"/>
      <c r="J206" s="13" t="n"/>
    </row>
    <row r="207">
      <c r="A207" s="12" t="n"/>
      <c r="B207" s="13" t="n"/>
      <c r="C207" s="13" t="n"/>
      <c r="D207" s="13" t="n"/>
      <c r="E207" s="14" t="n"/>
      <c r="F207" s="14" t="n"/>
      <c r="G207" s="14" t="n"/>
      <c r="H207" s="15">
        <f>IF(E207="","",IF(OR(D207="Home office (ask your accountant) (9945)",D207="Equipment or other capital purchase (9936)",D207="Owner draw or personal (not deductible) (9932)"),0,E207-SUM(F207:G207)))</f>
        <v/>
      </c>
      <c r="I207" s="13" t="n"/>
      <c r="J207" s="13" t="n"/>
    </row>
    <row r="208">
      <c r="A208" s="12" t="n"/>
      <c r="B208" s="13" t="n"/>
      <c r="C208" s="13" t="n"/>
      <c r="D208" s="13" t="n"/>
      <c r="E208" s="14" t="n"/>
      <c r="F208" s="14" t="n"/>
      <c r="G208" s="14" t="n"/>
      <c r="H208" s="15">
        <f>IF(E208="","",IF(OR(D208="Home office (ask your accountant) (9945)",D208="Equipment or other capital purchase (9936)",D208="Owner draw or personal (not deductible) (9932)"),0,E208-SUM(F208:G208)))</f>
        <v/>
      </c>
      <c r="I208" s="13" t="n"/>
      <c r="J208" s="13" t="n"/>
    </row>
    <row r="209">
      <c r="A209" s="12" t="n"/>
      <c r="B209" s="13" t="n"/>
      <c r="C209" s="13" t="n"/>
      <c r="D209" s="13" t="n"/>
      <c r="E209" s="14" t="n"/>
      <c r="F209" s="14" t="n"/>
      <c r="G209" s="14" t="n"/>
      <c r="H209" s="15">
        <f>IF(E209="","",IF(OR(D209="Home office (ask your accountant) (9945)",D209="Equipment or other capital purchase (9936)",D209="Owner draw or personal (not deductible) (9932)"),0,E209-SUM(F209:G209)))</f>
        <v/>
      </c>
      <c r="I209" s="13" t="n"/>
      <c r="J209" s="13" t="n"/>
    </row>
    <row r="210">
      <c r="A210" s="12" t="n"/>
      <c r="B210" s="13" t="n"/>
      <c r="C210" s="13" t="n"/>
      <c r="D210" s="13" t="n"/>
      <c r="E210" s="14" t="n"/>
      <c r="F210" s="14" t="n"/>
      <c r="G210" s="14" t="n"/>
      <c r="H210" s="15">
        <f>IF(E210="","",IF(OR(D210="Home office (ask your accountant) (9945)",D210="Equipment or other capital purchase (9936)",D210="Owner draw or personal (not deductible) (9932)"),0,E210-SUM(F210:G210)))</f>
        <v/>
      </c>
      <c r="I210" s="13" t="n"/>
      <c r="J210" s="13" t="n"/>
    </row>
    <row r="211">
      <c r="A211" s="12" t="n"/>
      <c r="B211" s="13" t="n"/>
      <c r="C211" s="13" t="n"/>
      <c r="D211" s="13" t="n"/>
      <c r="E211" s="14" t="n"/>
      <c r="F211" s="14" t="n"/>
      <c r="G211" s="14" t="n"/>
      <c r="H211" s="15">
        <f>IF(E211="","",IF(OR(D211="Home office (ask your accountant) (9945)",D211="Equipment or other capital purchase (9936)",D211="Owner draw or personal (not deductible) (9932)"),0,E211-SUM(F211:G211)))</f>
        <v/>
      </c>
      <c r="I211" s="13" t="n"/>
      <c r="J211" s="13" t="n"/>
    </row>
    <row r="212">
      <c r="A212" s="12" t="n"/>
      <c r="B212" s="13" t="n"/>
      <c r="C212" s="13" t="n"/>
      <c r="D212" s="13" t="n"/>
      <c r="E212" s="14" t="n"/>
      <c r="F212" s="14" t="n"/>
      <c r="G212" s="14" t="n"/>
      <c r="H212" s="15">
        <f>IF(E212="","",IF(OR(D212="Home office (ask your accountant) (9945)",D212="Equipment or other capital purchase (9936)",D212="Owner draw or personal (not deductible) (9932)"),0,E212-SUM(F212:G212)))</f>
        <v/>
      </c>
      <c r="I212" s="13" t="n"/>
      <c r="J212" s="13" t="n"/>
    </row>
    <row r="213">
      <c r="A213" s="12" t="n"/>
      <c r="B213" s="13" t="n"/>
      <c r="C213" s="13" t="n"/>
      <c r="D213" s="13" t="n"/>
      <c r="E213" s="14" t="n"/>
      <c r="F213" s="14" t="n"/>
      <c r="G213" s="14" t="n"/>
      <c r="H213" s="15">
        <f>IF(E213="","",IF(OR(D213="Home office (ask your accountant) (9945)",D213="Equipment or other capital purchase (9936)",D213="Owner draw or personal (not deductible) (9932)"),0,E213-SUM(F213:G213)))</f>
        <v/>
      </c>
      <c r="I213" s="13" t="n"/>
      <c r="J213" s="13" t="n"/>
    </row>
    <row r="214">
      <c r="A214" s="12" t="n"/>
      <c r="B214" s="13" t="n"/>
      <c r="C214" s="13" t="n"/>
      <c r="D214" s="13" t="n"/>
      <c r="E214" s="14" t="n"/>
      <c r="F214" s="14" t="n"/>
      <c r="G214" s="14" t="n"/>
      <c r="H214" s="15">
        <f>IF(E214="","",IF(OR(D214="Home office (ask your accountant) (9945)",D214="Equipment or other capital purchase (9936)",D214="Owner draw or personal (not deductible) (9932)"),0,E214-SUM(F214:G214)))</f>
        <v/>
      </c>
      <c r="I214" s="13" t="n"/>
      <c r="J214" s="13" t="n"/>
    </row>
    <row r="215">
      <c r="A215" s="12" t="n"/>
      <c r="B215" s="13" t="n"/>
      <c r="C215" s="13" t="n"/>
      <c r="D215" s="13" t="n"/>
      <c r="E215" s="14" t="n"/>
      <c r="F215" s="14" t="n"/>
      <c r="G215" s="14" t="n"/>
      <c r="H215" s="15">
        <f>IF(E215="","",IF(OR(D215="Home office (ask your accountant) (9945)",D215="Equipment or other capital purchase (9936)",D215="Owner draw or personal (not deductible) (9932)"),0,E215-SUM(F215:G215)))</f>
        <v/>
      </c>
      <c r="I215" s="13" t="n"/>
      <c r="J215" s="13" t="n"/>
    </row>
    <row r="216">
      <c r="A216" s="12" t="n"/>
      <c r="B216" s="13" t="n"/>
      <c r="C216" s="13" t="n"/>
      <c r="D216" s="13" t="n"/>
      <c r="E216" s="14" t="n"/>
      <c r="F216" s="14" t="n"/>
      <c r="G216" s="14" t="n"/>
      <c r="H216" s="15">
        <f>IF(E216="","",IF(OR(D216="Home office (ask your accountant) (9945)",D216="Equipment or other capital purchase (9936)",D216="Owner draw or personal (not deductible) (9932)"),0,E216-SUM(F216:G216)))</f>
        <v/>
      </c>
      <c r="I216" s="13" t="n"/>
      <c r="J216" s="13" t="n"/>
    </row>
    <row r="217">
      <c r="A217" s="12" t="n"/>
      <c r="B217" s="13" t="n"/>
      <c r="C217" s="13" t="n"/>
      <c r="D217" s="13" t="n"/>
      <c r="E217" s="14" t="n"/>
      <c r="F217" s="14" t="n"/>
      <c r="G217" s="14" t="n"/>
      <c r="H217" s="15">
        <f>IF(E217="","",IF(OR(D217="Home office (ask your accountant) (9945)",D217="Equipment or other capital purchase (9936)",D217="Owner draw or personal (not deductible) (9932)"),0,E217-SUM(F217:G217)))</f>
        <v/>
      </c>
      <c r="I217" s="13" t="n"/>
      <c r="J217" s="13" t="n"/>
    </row>
    <row r="218">
      <c r="A218" s="12" t="n"/>
      <c r="B218" s="13" t="n"/>
      <c r="C218" s="13" t="n"/>
      <c r="D218" s="13" t="n"/>
      <c r="E218" s="14" t="n"/>
      <c r="F218" s="14" t="n"/>
      <c r="G218" s="14" t="n"/>
      <c r="H218" s="15">
        <f>IF(E218="","",IF(OR(D218="Home office (ask your accountant) (9945)",D218="Equipment or other capital purchase (9936)",D218="Owner draw or personal (not deductible) (9932)"),0,E218-SUM(F218:G218)))</f>
        <v/>
      </c>
      <c r="I218" s="13" t="n"/>
      <c r="J218" s="13" t="n"/>
    </row>
    <row r="219">
      <c r="A219" s="12" t="n"/>
      <c r="B219" s="13" t="n"/>
      <c r="C219" s="13" t="n"/>
      <c r="D219" s="13" t="n"/>
      <c r="E219" s="14" t="n"/>
      <c r="F219" s="14" t="n"/>
      <c r="G219" s="14" t="n"/>
      <c r="H219" s="15">
        <f>IF(E219="","",IF(OR(D219="Home office (ask your accountant) (9945)",D219="Equipment or other capital purchase (9936)",D219="Owner draw or personal (not deductible) (9932)"),0,E219-SUM(F219:G219)))</f>
        <v/>
      </c>
      <c r="I219" s="13" t="n"/>
      <c r="J219" s="13" t="n"/>
    </row>
    <row r="220">
      <c r="A220" s="12" t="n"/>
      <c r="B220" s="13" t="n"/>
      <c r="C220" s="13" t="n"/>
      <c r="D220" s="13" t="n"/>
      <c r="E220" s="14" t="n"/>
      <c r="F220" s="14" t="n"/>
      <c r="G220" s="14" t="n"/>
      <c r="H220" s="15">
        <f>IF(E220="","",IF(OR(D220="Home office (ask your accountant) (9945)",D220="Equipment or other capital purchase (9936)",D220="Owner draw or personal (not deductible) (9932)"),0,E220-SUM(F220:G220)))</f>
        <v/>
      </c>
      <c r="I220" s="13" t="n"/>
      <c r="J220" s="13" t="n"/>
    </row>
    <row r="221">
      <c r="A221" s="12" t="n"/>
      <c r="B221" s="13" t="n"/>
      <c r="C221" s="13" t="n"/>
      <c r="D221" s="13" t="n"/>
      <c r="E221" s="14" t="n"/>
      <c r="F221" s="14" t="n"/>
      <c r="G221" s="14" t="n"/>
      <c r="H221" s="15">
        <f>IF(E221="","",IF(OR(D221="Home office (ask your accountant) (9945)",D221="Equipment or other capital purchase (9936)",D221="Owner draw or personal (not deductible) (9932)"),0,E221-SUM(F221:G221)))</f>
        <v/>
      </c>
      <c r="I221" s="13" t="n"/>
      <c r="J221" s="13" t="n"/>
    </row>
    <row r="222">
      <c r="A222" s="12" t="n"/>
      <c r="B222" s="13" t="n"/>
      <c r="C222" s="13" t="n"/>
      <c r="D222" s="13" t="n"/>
      <c r="E222" s="14" t="n"/>
      <c r="F222" s="14" t="n"/>
      <c r="G222" s="14" t="n"/>
      <c r="H222" s="15">
        <f>IF(E222="","",IF(OR(D222="Home office (ask your accountant) (9945)",D222="Equipment or other capital purchase (9936)",D222="Owner draw or personal (not deductible) (9932)"),0,E222-SUM(F222:G222)))</f>
        <v/>
      </c>
      <c r="I222" s="13" t="n"/>
      <c r="J222" s="13" t="n"/>
    </row>
    <row r="223">
      <c r="A223" s="12" t="n"/>
      <c r="B223" s="13" t="n"/>
      <c r="C223" s="13" t="n"/>
      <c r="D223" s="13" t="n"/>
      <c r="E223" s="14" t="n"/>
      <c r="F223" s="14" t="n"/>
      <c r="G223" s="14" t="n"/>
      <c r="H223" s="15">
        <f>IF(E223="","",IF(OR(D223="Home office (ask your accountant) (9945)",D223="Equipment or other capital purchase (9936)",D223="Owner draw or personal (not deductible) (9932)"),0,E223-SUM(F223:G223)))</f>
        <v/>
      </c>
      <c r="I223" s="13" t="n"/>
      <c r="J223" s="13" t="n"/>
    </row>
    <row r="224">
      <c r="A224" s="12" t="n"/>
      <c r="B224" s="13" t="n"/>
      <c r="C224" s="13" t="n"/>
      <c r="D224" s="13" t="n"/>
      <c r="E224" s="14" t="n"/>
      <c r="F224" s="14" t="n"/>
      <c r="G224" s="14" t="n"/>
      <c r="H224" s="15">
        <f>IF(E224="","",IF(OR(D224="Home office (ask your accountant) (9945)",D224="Equipment or other capital purchase (9936)",D224="Owner draw or personal (not deductible) (9932)"),0,E224-SUM(F224:G224)))</f>
        <v/>
      </c>
      <c r="I224" s="13" t="n"/>
      <c r="J224" s="13" t="n"/>
    </row>
    <row r="225">
      <c r="A225" s="12" t="n"/>
      <c r="B225" s="13" t="n"/>
      <c r="C225" s="13" t="n"/>
      <c r="D225" s="13" t="n"/>
      <c r="E225" s="14" t="n"/>
      <c r="F225" s="14" t="n"/>
      <c r="G225" s="14" t="n"/>
      <c r="H225" s="15">
        <f>IF(E225="","",IF(OR(D225="Home office (ask your accountant) (9945)",D225="Equipment or other capital purchase (9936)",D225="Owner draw or personal (not deductible) (9932)"),0,E225-SUM(F225:G225)))</f>
        <v/>
      </c>
      <c r="I225" s="13" t="n"/>
      <c r="J225" s="13" t="n"/>
    </row>
    <row r="226">
      <c r="A226" s="12" t="n"/>
      <c r="B226" s="13" t="n"/>
      <c r="C226" s="13" t="n"/>
      <c r="D226" s="13" t="n"/>
      <c r="E226" s="14" t="n"/>
      <c r="F226" s="14" t="n"/>
      <c r="G226" s="14" t="n"/>
      <c r="H226" s="15">
        <f>IF(E226="","",IF(OR(D226="Home office (ask your accountant) (9945)",D226="Equipment or other capital purchase (9936)",D226="Owner draw or personal (not deductible) (9932)"),0,E226-SUM(F226:G226)))</f>
        <v/>
      </c>
      <c r="I226" s="13" t="n"/>
      <c r="J226" s="13" t="n"/>
    </row>
    <row r="227">
      <c r="A227" s="12" t="n"/>
      <c r="B227" s="13" t="n"/>
      <c r="C227" s="13" t="n"/>
      <c r="D227" s="13" t="n"/>
      <c r="E227" s="14" t="n"/>
      <c r="F227" s="14" t="n"/>
      <c r="G227" s="14" t="n"/>
      <c r="H227" s="15">
        <f>IF(E227="","",IF(OR(D227="Home office (ask your accountant) (9945)",D227="Equipment or other capital purchase (9936)",D227="Owner draw or personal (not deductible) (9932)"),0,E227-SUM(F227:G227)))</f>
        <v/>
      </c>
      <c r="I227" s="13" t="n"/>
      <c r="J227" s="13" t="n"/>
    </row>
    <row r="228">
      <c r="A228" s="12" t="n"/>
      <c r="B228" s="13" t="n"/>
      <c r="C228" s="13" t="n"/>
      <c r="D228" s="13" t="n"/>
      <c r="E228" s="14" t="n"/>
      <c r="F228" s="14" t="n"/>
      <c r="G228" s="14" t="n"/>
      <c r="H228" s="15">
        <f>IF(E228="","",IF(OR(D228="Home office (ask your accountant) (9945)",D228="Equipment or other capital purchase (9936)",D228="Owner draw or personal (not deductible) (9932)"),0,E228-SUM(F228:G228)))</f>
        <v/>
      </c>
      <c r="I228" s="13" t="n"/>
      <c r="J228" s="13" t="n"/>
    </row>
    <row r="229">
      <c r="A229" s="12" t="n"/>
      <c r="B229" s="13" t="n"/>
      <c r="C229" s="13" t="n"/>
      <c r="D229" s="13" t="n"/>
      <c r="E229" s="14" t="n"/>
      <c r="F229" s="14" t="n"/>
      <c r="G229" s="14" t="n"/>
      <c r="H229" s="15">
        <f>IF(E229="","",IF(OR(D229="Home office (ask your accountant) (9945)",D229="Equipment or other capital purchase (9936)",D229="Owner draw or personal (not deductible) (9932)"),0,E229-SUM(F229:G229)))</f>
        <v/>
      </c>
      <c r="I229" s="13" t="n"/>
      <c r="J229" s="13" t="n"/>
    </row>
    <row r="230">
      <c r="A230" s="12" t="n"/>
      <c r="B230" s="13" t="n"/>
      <c r="C230" s="13" t="n"/>
      <c r="D230" s="13" t="n"/>
      <c r="E230" s="14" t="n"/>
      <c r="F230" s="14" t="n"/>
      <c r="G230" s="14" t="n"/>
      <c r="H230" s="15">
        <f>IF(E230="","",IF(OR(D230="Home office (ask your accountant) (9945)",D230="Equipment or other capital purchase (9936)",D230="Owner draw or personal (not deductible) (9932)"),0,E230-SUM(F230:G230)))</f>
        <v/>
      </c>
      <c r="I230" s="13" t="n"/>
      <c r="J230" s="13" t="n"/>
    </row>
    <row r="231">
      <c r="A231" s="12" t="n"/>
      <c r="B231" s="13" t="n"/>
      <c r="C231" s="13" t="n"/>
      <c r="D231" s="13" t="n"/>
      <c r="E231" s="14" t="n"/>
      <c r="F231" s="14" t="n"/>
      <c r="G231" s="14" t="n"/>
      <c r="H231" s="15">
        <f>IF(E231="","",IF(OR(D231="Home office (ask your accountant) (9945)",D231="Equipment or other capital purchase (9936)",D231="Owner draw or personal (not deductible) (9932)"),0,E231-SUM(F231:G231)))</f>
        <v/>
      </c>
      <c r="I231" s="13" t="n"/>
      <c r="J231" s="13" t="n"/>
    </row>
    <row r="232">
      <c r="A232" s="12" t="n"/>
      <c r="B232" s="13" t="n"/>
      <c r="C232" s="13" t="n"/>
      <c r="D232" s="13" t="n"/>
      <c r="E232" s="14" t="n"/>
      <c r="F232" s="14" t="n"/>
      <c r="G232" s="14" t="n"/>
      <c r="H232" s="15">
        <f>IF(E232="","",IF(OR(D232="Home office (ask your accountant) (9945)",D232="Equipment or other capital purchase (9936)",D232="Owner draw or personal (not deductible) (9932)"),0,E232-SUM(F232:G232)))</f>
        <v/>
      </c>
      <c r="I232" s="13" t="n"/>
      <c r="J232" s="13" t="n"/>
    </row>
    <row r="233">
      <c r="A233" s="12" t="n"/>
      <c r="B233" s="13" t="n"/>
      <c r="C233" s="13" t="n"/>
      <c r="D233" s="13" t="n"/>
      <c r="E233" s="14" t="n"/>
      <c r="F233" s="14" t="n"/>
      <c r="G233" s="14" t="n"/>
      <c r="H233" s="15">
        <f>IF(E233="","",IF(OR(D233="Home office (ask your accountant) (9945)",D233="Equipment or other capital purchase (9936)",D233="Owner draw or personal (not deductible) (9932)"),0,E233-SUM(F233:G233)))</f>
        <v/>
      </c>
      <c r="I233" s="13" t="n"/>
      <c r="J233" s="13" t="n"/>
    </row>
    <row r="234">
      <c r="A234" s="12" t="n"/>
      <c r="B234" s="13" t="n"/>
      <c r="C234" s="13" t="n"/>
      <c r="D234" s="13" t="n"/>
      <c r="E234" s="14" t="n"/>
      <c r="F234" s="14" t="n"/>
      <c r="G234" s="14" t="n"/>
      <c r="H234" s="15">
        <f>IF(E234="","",IF(OR(D234="Home office (ask your accountant) (9945)",D234="Equipment or other capital purchase (9936)",D234="Owner draw or personal (not deductible) (9932)"),0,E234-SUM(F234:G234)))</f>
        <v/>
      </c>
      <c r="I234" s="13" t="n"/>
      <c r="J234" s="13" t="n"/>
    </row>
    <row r="235">
      <c r="A235" s="12" t="n"/>
      <c r="B235" s="13" t="n"/>
      <c r="C235" s="13" t="n"/>
      <c r="D235" s="13" t="n"/>
      <c r="E235" s="14" t="n"/>
      <c r="F235" s="14" t="n"/>
      <c r="G235" s="14" t="n"/>
      <c r="H235" s="15">
        <f>IF(E235="","",IF(OR(D235="Home office (ask your accountant) (9945)",D235="Equipment or other capital purchase (9936)",D235="Owner draw or personal (not deductible) (9932)"),0,E235-SUM(F235:G235)))</f>
        <v/>
      </c>
      <c r="I235" s="13" t="n"/>
      <c r="J235" s="13" t="n"/>
    </row>
    <row r="236">
      <c r="A236" s="12" t="n"/>
      <c r="B236" s="13" t="n"/>
      <c r="C236" s="13" t="n"/>
      <c r="D236" s="13" t="n"/>
      <c r="E236" s="14" t="n"/>
      <c r="F236" s="14" t="n"/>
      <c r="G236" s="14" t="n"/>
      <c r="H236" s="15">
        <f>IF(E236="","",IF(OR(D236="Home office (ask your accountant) (9945)",D236="Equipment or other capital purchase (9936)",D236="Owner draw or personal (not deductible) (9932)"),0,E236-SUM(F236:G236)))</f>
        <v/>
      </c>
      <c r="I236" s="13" t="n"/>
      <c r="J236" s="13" t="n"/>
    </row>
    <row r="237">
      <c r="A237" s="12" t="n"/>
      <c r="B237" s="13" t="n"/>
      <c r="C237" s="13" t="n"/>
      <c r="D237" s="13" t="n"/>
      <c r="E237" s="14" t="n"/>
      <c r="F237" s="14" t="n"/>
      <c r="G237" s="14" t="n"/>
      <c r="H237" s="15">
        <f>IF(E237="","",IF(OR(D237="Home office (ask your accountant) (9945)",D237="Equipment or other capital purchase (9936)",D237="Owner draw or personal (not deductible) (9932)"),0,E237-SUM(F237:G237)))</f>
        <v/>
      </c>
      <c r="I237" s="13" t="n"/>
      <c r="J237" s="13" t="n"/>
    </row>
    <row r="238">
      <c r="A238" s="12" t="n"/>
      <c r="B238" s="13" t="n"/>
      <c r="C238" s="13" t="n"/>
      <c r="D238" s="13" t="n"/>
      <c r="E238" s="14" t="n"/>
      <c r="F238" s="14" t="n"/>
      <c r="G238" s="14" t="n"/>
      <c r="H238" s="15">
        <f>IF(E238="","",IF(OR(D238="Home office (ask your accountant) (9945)",D238="Equipment or other capital purchase (9936)",D238="Owner draw or personal (not deductible) (9932)"),0,E238-SUM(F238:G238)))</f>
        <v/>
      </c>
      <c r="I238" s="13" t="n"/>
      <c r="J238" s="13" t="n"/>
    </row>
    <row r="239">
      <c r="A239" s="12" t="n"/>
      <c r="B239" s="13" t="n"/>
      <c r="C239" s="13" t="n"/>
      <c r="D239" s="13" t="n"/>
      <c r="E239" s="14" t="n"/>
      <c r="F239" s="14" t="n"/>
      <c r="G239" s="14" t="n"/>
      <c r="H239" s="15">
        <f>IF(E239="","",IF(OR(D239="Home office (ask your accountant) (9945)",D239="Equipment or other capital purchase (9936)",D239="Owner draw or personal (not deductible) (9932)"),0,E239-SUM(F239:G239)))</f>
        <v/>
      </c>
      <c r="I239" s="13" t="n"/>
      <c r="J239" s="13" t="n"/>
    </row>
    <row r="240">
      <c r="A240" s="12" t="n"/>
      <c r="B240" s="13" t="n"/>
      <c r="C240" s="13" t="n"/>
      <c r="D240" s="13" t="n"/>
      <c r="E240" s="14" t="n"/>
      <c r="F240" s="14" t="n"/>
      <c r="G240" s="14" t="n"/>
      <c r="H240" s="15">
        <f>IF(E240="","",IF(OR(D240="Home office (ask your accountant) (9945)",D240="Equipment or other capital purchase (9936)",D240="Owner draw or personal (not deductible) (9932)"),0,E240-SUM(F240:G240)))</f>
        <v/>
      </c>
      <c r="I240" s="13" t="n"/>
      <c r="J240" s="13" t="n"/>
    </row>
    <row r="241">
      <c r="A241" s="12" t="n"/>
      <c r="B241" s="13" t="n"/>
      <c r="C241" s="13" t="n"/>
      <c r="D241" s="13" t="n"/>
      <c r="E241" s="14" t="n"/>
      <c r="F241" s="14" t="n"/>
      <c r="G241" s="14" t="n"/>
      <c r="H241" s="15">
        <f>IF(E241="","",IF(OR(D241="Home office (ask your accountant) (9945)",D241="Equipment or other capital purchase (9936)",D241="Owner draw or personal (not deductible) (9932)"),0,E241-SUM(F241:G241)))</f>
        <v/>
      </c>
      <c r="I241" s="13" t="n"/>
      <c r="J241" s="13" t="n"/>
    </row>
    <row r="242">
      <c r="A242" s="12" t="n"/>
      <c r="B242" s="13" t="n"/>
      <c r="C242" s="13" t="n"/>
      <c r="D242" s="13" t="n"/>
      <c r="E242" s="14" t="n"/>
      <c r="F242" s="14" t="n"/>
      <c r="G242" s="14" t="n"/>
      <c r="H242" s="15">
        <f>IF(E242="","",IF(OR(D242="Home office (ask your accountant) (9945)",D242="Equipment or other capital purchase (9936)",D242="Owner draw or personal (not deductible) (9932)"),0,E242-SUM(F242:G242)))</f>
        <v/>
      </c>
      <c r="I242" s="13" t="n"/>
      <c r="J242" s="13" t="n"/>
    </row>
    <row r="243">
      <c r="A243" s="12" t="n"/>
      <c r="B243" s="13" t="n"/>
      <c r="C243" s="13" t="n"/>
      <c r="D243" s="13" t="n"/>
      <c r="E243" s="14" t="n"/>
      <c r="F243" s="14" t="n"/>
      <c r="G243" s="14" t="n"/>
      <c r="H243" s="15">
        <f>IF(E243="","",IF(OR(D243="Home office (ask your accountant) (9945)",D243="Equipment or other capital purchase (9936)",D243="Owner draw or personal (not deductible) (9932)"),0,E243-SUM(F243:G243)))</f>
        <v/>
      </c>
      <c r="I243" s="13" t="n"/>
      <c r="J243" s="13" t="n"/>
    </row>
    <row r="244">
      <c r="A244" s="12" t="n"/>
      <c r="B244" s="13" t="n"/>
      <c r="C244" s="13" t="n"/>
      <c r="D244" s="13" t="n"/>
      <c r="E244" s="14" t="n"/>
      <c r="F244" s="14" t="n"/>
      <c r="G244" s="14" t="n"/>
      <c r="H244" s="15">
        <f>IF(E244="","",IF(OR(D244="Home office (ask your accountant) (9945)",D244="Equipment or other capital purchase (9936)",D244="Owner draw or personal (not deductible) (9932)"),0,E244-SUM(F244:G244)))</f>
        <v/>
      </c>
      <c r="I244" s="13" t="n"/>
      <c r="J244" s="13" t="n"/>
    </row>
    <row r="245">
      <c r="A245" s="12" t="n"/>
      <c r="B245" s="13" t="n"/>
      <c r="C245" s="13" t="n"/>
      <c r="D245" s="13" t="n"/>
      <c r="E245" s="14" t="n"/>
      <c r="F245" s="14" t="n"/>
      <c r="G245" s="14" t="n"/>
      <c r="H245" s="15">
        <f>IF(E245="","",IF(OR(D245="Home office (ask your accountant) (9945)",D245="Equipment or other capital purchase (9936)",D245="Owner draw or personal (not deductible) (9932)"),0,E245-SUM(F245:G245)))</f>
        <v/>
      </c>
      <c r="I245" s="13" t="n"/>
      <c r="J245" s="13" t="n"/>
    </row>
    <row r="246">
      <c r="A246" s="12" t="n"/>
      <c r="B246" s="13" t="n"/>
      <c r="C246" s="13" t="n"/>
      <c r="D246" s="13" t="n"/>
      <c r="E246" s="14" t="n"/>
      <c r="F246" s="14" t="n"/>
      <c r="G246" s="14" t="n"/>
      <c r="H246" s="15">
        <f>IF(E246="","",IF(OR(D246="Home office (ask your accountant) (9945)",D246="Equipment or other capital purchase (9936)",D246="Owner draw or personal (not deductible) (9932)"),0,E246-SUM(F246:G246)))</f>
        <v/>
      </c>
      <c r="I246" s="13" t="n"/>
      <c r="J246" s="13" t="n"/>
    </row>
    <row r="247">
      <c r="A247" s="12" t="n"/>
      <c r="B247" s="13" t="n"/>
      <c r="C247" s="13" t="n"/>
      <c r="D247" s="13" t="n"/>
      <c r="E247" s="14" t="n"/>
      <c r="F247" s="14" t="n"/>
      <c r="G247" s="14" t="n"/>
      <c r="H247" s="15">
        <f>IF(E247="","",IF(OR(D247="Home office (ask your accountant) (9945)",D247="Equipment or other capital purchase (9936)",D247="Owner draw or personal (not deductible) (9932)"),0,E247-SUM(F247:G247)))</f>
        <v/>
      </c>
      <c r="I247" s="13" t="n"/>
      <c r="J247" s="13" t="n"/>
    </row>
    <row r="248">
      <c r="A248" s="12" t="n"/>
      <c r="B248" s="13" t="n"/>
      <c r="C248" s="13" t="n"/>
      <c r="D248" s="13" t="n"/>
      <c r="E248" s="14" t="n"/>
      <c r="F248" s="14" t="n"/>
      <c r="G248" s="14" t="n"/>
      <c r="H248" s="15">
        <f>IF(E248="","",IF(OR(D248="Home office (ask your accountant) (9945)",D248="Equipment or other capital purchase (9936)",D248="Owner draw or personal (not deductible) (9932)"),0,E248-SUM(F248:G248)))</f>
        <v/>
      </c>
      <c r="I248" s="13" t="n"/>
      <c r="J248" s="13" t="n"/>
    </row>
    <row r="249">
      <c r="A249" s="12" t="n"/>
      <c r="B249" s="13" t="n"/>
      <c r="C249" s="13" t="n"/>
      <c r="D249" s="13" t="n"/>
      <c r="E249" s="14" t="n"/>
      <c r="F249" s="14" t="n"/>
      <c r="G249" s="14" t="n"/>
      <c r="H249" s="15">
        <f>IF(E249="","",IF(OR(D249="Home office (ask your accountant) (9945)",D249="Equipment or other capital purchase (9936)",D249="Owner draw or personal (not deductible) (9932)"),0,E249-SUM(F249:G249)))</f>
        <v/>
      </c>
      <c r="I249" s="13" t="n"/>
      <c r="J249" s="13" t="n"/>
    </row>
    <row r="250">
      <c r="A250" s="12" t="n"/>
      <c r="B250" s="13" t="n"/>
      <c r="C250" s="13" t="n"/>
      <c r="D250" s="13" t="n"/>
      <c r="E250" s="14" t="n"/>
      <c r="F250" s="14" t="n"/>
      <c r="G250" s="14" t="n"/>
      <c r="H250" s="15">
        <f>IF(E250="","",IF(OR(D250="Home office (ask your accountant) (9945)",D250="Equipment or other capital purchase (9936)",D250="Owner draw or personal (not deductible) (9932)"),0,E250-SUM(F250:G250)))</f>
        <v/>
      </c>
      <c r="I250" s="13" t="n"/>
      <c r="J250" s="13" t="n"/>
    </row>
    <row r="251">
      <c r="A251" s="12" t="n"/>
      <c r="B251" s="13" t="n"/>
      <c r="C251" s="13" t="n"/>
      <c r="D251" s="13" t="n"/>
      <c r="E251" s="14" t="n"/>
      <c r="F251" s="14" t="n"/>
      <c r="G251" s="14" t="n"/>
      <c r="H251" s="15">
        <f>IF(E251="","",IF(OR(D251="Home office (ask your accountant) (9945)",D251="Equipment or other capital purchase (9936)",D251="Owner draw or personal (not deductible) (9932)"),0,E251-SUM(F251:G251)))</f>
        <v/>
      </c>
      <c r="I251" s="13" t="n"/>
      <c r="J251" s="13" t="n"/>
    </row>
    <row r="252">
      <c r="A252" s="12" t="n"/>
      <c r="B252" s="13" t="n"/>
      <c r="C252" s="13" t="n"/>
      <c r="D252" s="13" t="n"/>
      <c r="E252" s="14" t="n"/>
      <c r="F252" s="14" t="n"/>
      <c r="G252" s="14" t="n"/>
      <c r="H252" s="15">
        <f>IF(E252="","",IF(OR(D252="Home office (ask your accountant) (9945)",D252="Equipment or other capital purchase (9936)",D252="Owner draw or personal (not deductible) (9932)"),0,E252-SUM(F252:G252)))</f>
        <v/>
      </c>
      <c r="I252" s="13" t="n"/>
      <c r="J252" s="13" t="n"/>
    </row>
    <row r="253">
      <c r="A253" s="12" t="n"/>
      <c r="B253" s="13" t="n"/>
      <c r="C253" s="13" t="n"/>
      <c r="D253" s="13" t="n"/>
      <c r="E253" s="14" t="n"/>
      <c r="F253" s="14" t="n"/>
      <c r="G253" s="14" t="n"/>
      <c r="H253" s="15">
        <f>IF(E253="","",IF(OR(D253="Home office (ask your accountant) (9945)",D253="Equipment or other capital purchase (9936)",D253="Owner draw or personal (not deductible) (9932)"),0,E253-SUM(F253:G253)))</f>
        <v/>
      </c>
      <c r="I253" s="13" t="n"/>
      <c r="J253" s="13" t="n"/>
    </row>
    <row r="254">
      <c r="A254" s="12" t="n"/>
      <c r="B254" s="13" t="n"/>
      <c r="C254" s="13" t="n"/>
      <c r="D254" s="13" t="n"/>
      <c r="E254" s="14" t="n"/>
      <c r="F254" s="14" t="n"/>
      <c r="G254" s="14" t="n"/>
      <c r="H254" s="15">
        <f>IF(E254="","",IF(OR(D254="Home office (ask your accountant) (9945)",D254="Equipment or other capital purchase (9936)",D254="Owner draw or personal (not deductible) (9932)"),0,E254-SUM(F254:G254)))</f>
        <v/>
      </c>
      <c r="I254" s="13" t="n"/>
      <c r="J254" s="13" t="n"/>
    </row>
    <row r="255">
      <c r="A255" s="12" t="n"/>
      <c r="B255" s="13" t="n"/>
      <c r="C255" s="13" t="n"/>
      <c r="D255" s="13" t="n"/>
      <c r="E255" s="14" t="n"/>
      <c r="F255" s="14" t="n"/>
      <c r="G255" s="14" t="n"/>
      <c r="H255" s="15">
        <f>IF(E255="","",IF(OR(D255="Home office (ask your accountant) (9945)",D255="Equipment or other capital purchase (9936)",D255="Owner draw or personal (not deductible) (9932)"),0,E255-SUM(F255:G255)))</f>
        <v/>
      </c>
      <c r="I255" s="13" t="n"/>
      <c r="J255" s="13" t="n"/>
    </row>
    <row r="256">
      <c r="A256" s="12" t="n"/>
      <c r="B256" s="13" t="n"/>
      <c r="C256" s="13" t="n"/>
      <c r="D256" s="13" t="n"/>
      <c r="E256" s="14" t="n"/>
      <c r="F256" s="14" t="n"/>
      <c r="G256" s="14" t="n"/>
      <c r="H256" s="15">
        <f>IF(E256="","",IF(OR(D256="Home office (ask your accountant) (9945)",D256="Equipment or other capital purchase (9936)",D256="Owner draw or personal (not deductible) (9932)"),0,E256-SUM(F256:G256)))</f>
        <v/>
      </c>
      <c r="I256" s="13" t="n"/>
      <c r="J256" s="13" t="n"/>
    </row>
    <row r="257">
      <c r="A257" s="12" t="n"/>
      <c r="B257" s="13" t="n"/>
      <c r="C257" s="13" t="n"/>
      <c r="D257" s="13" t="n"/>
      <c r="E257" s="14" t="n"/>
      <c r="F257" s="14" t="n"/>
      <c r="G257" s="14" t="n"/>
      <c r="H257" s="15">
        <f>IF(E257="","",IF(OR(D257="Home office (ask your accountant) (9945)",D257="Equipment or other capital purchase (9936)",D257="Owner draw or personal (not deductible) (9932)"),0,E257-SUM(F257:G257)))</f>
        <v/>
      </c>
      <c r="I257" s="13" t="n"/>
      <c r="J257" s="13" t="n"/>
    </row>
    <row r="258">
      <c r="A258" s="12" t="n"/>
      <c r="B258" s="13" t="n"/>
      <c r="C258" s="13" t="n"/>
      <c r="D258" s="13" t="n"/>
      <c r="E258" s="14" t="n"/>
      <c r="F258" s="14" t="n"/>
      <c r="G258" s="14" t="n"/>
      <c r="H258" s="15">
        <f>IF(E258="","",IF(OR(D258="Home office (ask your accountant) (9945)",D258="Equipment or other capital purchase (9936)",D258="Owner draw or personal (not deductible) (9932)"),0,E258-SUM(F258:G258)))</f>
        <v/>
      </c>
      <c r="I258" s="13" t="n"/>
      <c r="J258" s="13" t="n"/>
    </row>
    <row r="259">
      <c r="A259" s="12" t="n"/>
      <c r="B259" s="13" t="n"/>
      <c r="C259" s="13" t="n"/>
      <c r="D259" s="13" t="n"/>
      <c r="E259" s="14" t="n"/>
      <c r="F259" s="14" t="n"/>
      <c r="G259" s="14" t="n"/>
      <c r="H259" s="15">
        <f>IF(E259="","",IF(OR(D259="Home office (ask your accountant) (9945)",D259="Equipment or other capital purchase (9936)",D259="Owner draw or personal (not deductible) (9932)"),0,E259-SUM(F259:G259)))</f>
        <v/>
      </c>
      <c r="I259" s="13" t="n"/>
      <c r="J259" s="13" t="n"/>
    </row>
    <row r="260">
      <c r="A260" s="12" t="n"/>
      <c r="B260" s="13" t="n"/>
      <c r="C260" s="13" t="n"/>
      <c r="D260" s="13" t="n"/>
      <c r="E260" s="14" t="n"/>
      <c r="F260" s="14" t="n"/>
      <c r="G260" s="14" t="n"/>
      <c r="H260" s="15">
        <f>IF(E260="","",IF(OR(D260="Home office (ask your accountant) (9945)",D260="Equipment or other capital purchase (9936)",D260="Owner draw or personal (not deductible) (9932)"),0,E260-SUM(F260:G260)))</f>
        <v/>
      </c>
      <c r="I260" s="13" t="n"/>
      <c r="J260" s="13" t="n"/>
    </row>
    <row r="261">
      <c r="A261" s="12" t="n"/>
      <c r="B261" s="13" t="n"/>
      <c r="C261" s="13" t="n"/>
      <c r="D261" s="13" t="n"/>
      <c r="E261" s="14" t="n"/>
      <c r="F261" s="14" t="n"/>
      <c r="G261" s="14" t="n"/>
      <c r="H261" s="15">
        <f>IF(E261="","",IF(OR(D261="Home office (ask your accountant) (9945)",D261="Equipment or other capital purchase (9936)",D261="Owner draw or personal (not deductible) (9932)"),0,E261-SUM(F261:G261)))</f>
        <v/>
      </c>
      <c r="I261" s="13" t="n"/>
      <c r="J261" s="13" t="n"/>
    </row>
    <row r="262">
      <c r="A262" s="12" t="n"/>
      <c r="B262" s="13" t="n"/>
      <c r="C262" s="13" t="n"/>
      <c r="D262" s="13" t="n"/>
      <c r="E262" s="14" t="n"/>
      <c r="F262" s="14" t="n"/>
      <c r="G262" s="14" t="n"/>
      <c r="H262" s="15">
        <f>IF(E262="","",IF(OR(D262="Home office (ask your accountant) (9945)",D262="Equipment or other capital purchase (9936)",D262="Owner draw or personal (not deductible) (9932)"),0,E262-SUM(F262:G262)))</f>
        <v/>
      </c>
      <c r="I262" s="13" t="n"/>
      <c r="J262" s="13" t="n"/>
    </row>
    <row r="263">
      <c r="A263" s="12" t="n"/>
      <c r="B263" s="13" t="n"/>
      <c r="C263" s="13" t="n"/>
      <c r="D263" s="13" t="n"/>
      <c r="E263" s="14" t="n"/>
      <c r="F263" s="14" t="n"/>
      <c r="G263" s="14" t="n"/>
      <c r="H263" s="15">
        <f>IF(E263="","",IF(OR(D263="Home office (ask your accountant) (9945)",D263="Equipment or other capital purchase (9936)",D263="Owner draw or personal (not deductible) (9932)"),0,E263-SUM(F263:G263)))</f>
        <v/>
      </c>
      <c r="I263" s="13" t="n"/>
      <c r="J263" s="13" t="n"/>
    </row>
    <row r="264">
      <c r="A264" s="12" t="n"/>
      <c r="B264" s="13" t="n"/>
      <c r="C264" s="13" t="n"/>
      <c r="D264" s="13" t="n"/>
      <c r="E264" s="14" t="n"/>
      <c r="F264" s="14" t="n"/>
      <c r="G264" s="14" t="n"/>
      <c r="H264" s="15">
        <f>IF(E264="","",IF(OR(D264="Home office (ask your accountant) (9945)",D264="Equipment or other capital purchase (9936)",D264="Owner draw or personal (not deductible) (9932)"),0,E264-SUM(F264:G264)))</f>
        <v/>
      </c>
      <c r="I264" s="13" t="n"/>
      <c r="J264" s="13" t="n"/>
    </row>
    <row r="265">
      <c r="A265" s="12" t="n"/>
      <c r="B265" s="13" t="n"/>
      <c r="C265" s="13" t="n"/>
      <c r="D265" s="13" t="n"/>
      <c r="E265" s="14" t="n"/>
      <c r="F265" s="14" t="n"/>
      <c r="G265" s="14" t="n"/>
      <c r="H265" s="15">
        <f>IF(E265="","",IF(OR(D265="Home office (ask your accountant) (9945)",D265="Equipment or other capital purchase (9936)",D265="Owner draw or personal (not deductible) (9932)"),0,E265-SUM(F265:G265)))</f>
        <v/>
      </c>
      <c r="I265" s="13" t="n"/>
      <c r="J265" s="13" t="n"/>
    </row>
    <row r="266">
      <c r="A266" s="12" t="n"/>
      <c r="B266" s="13" t="n"/>
      <c r="C266" s="13" t="n"/>
      <c r="D266" s="13" t="n"/>
      <c r="E266" s="14" t="n"/>
      <c r="F266" s="14" t="n"/>
      <c r="G266" s="14" t="n"/>
      <c r="H266" s="15">
        <f>IF(E266="","",IF(OR(D266="Home office (ask your accountant) (9945)",D266="Equipment or other capital purchase (9936)",D266="Owner draw or personal (not deductible) (9932)"),0,E266-SUM(F266:G266)))</f>
        <v/>
      </c>
      <c r="I266" s="13" t="n"/>
      <c r="J266" s="13" t="n"/>
    </row>
    <row r="267">
      <c r="A267" s="12" t="n"/>
      <c r="B267" s="13" t="n"/>
      <c r="C267" s="13" t="n"/>
      <c r="D267" s="13" t="n"/>
      <c r="E267" s="14" t="n"/>
      <c r="F267" s="14" t="n"/>
      <c r="G267" s="14" t="n"/>
      <c r="H267" s="15">
        <f>IF(E267="","",IF(OR(D267="Home office (ask your accountant) (9945)",D267="Equipment or other capital purchase (9936)",D267="Owner draw or personal (not deductible) (9932)"),0,E267-SUM(F267:G267)))</f>
        <v/>
      </c>
      <c r="I267" s="13" t="n"/>
      <c r="J267" s="13" t="n"/>
    </row>
    <row r="268">
      <c r="A268" s="12" t="n"/>
      <c r="B268" s="13" t="n"/>
      <c r="C268" s="13" t="n"/>
      <c r="D268" s="13" t="n"/>
      <c r="E268" s="14" t="n"/>
      <c r="F268" s="14" t="n"/>
      <c r="G268" s="14" t="n"/>
      <c r="H268" s="15">
        <f>IF(E268="","",IF(OR(D268="Home office (ask your accountant) (9945)",D268="Equipment or other capital purchase (9936)",D268="Owner draw or personal (not deductible) (9932)"),0,E268-SUM(F268:G268)))</f>
        <v/>
      </c>
      <c r="I268" s="13" t="n"/>
      <c r="J268" s="13" t="n"/>
    </row>
    <row r="269">
      <c r="A269" s="12" t="n"/>
      <c r="B269" s="13" t="n"/>
      <c r="C269" s="13" t="n"/>
      <c r="D269" s="13" t="n"/>
      <c r="E269" s="14" t="n"/>
      <c r="F269" s="14" t="n"/>
      <c r="G269" s="14" t="n"/>
      <c r="H269" s="15">
        <f>IF(E269="","",IF(OR(D269="Home office (ask your accountant) (9945)",D269="Equipment or other capital purchase (9936)",D269="Owner draw or personal (not deductible) (9932)"),0,E269-SUM(F269:G269)))</f>
        <v/>
      </c>
      <c r="I269" s="13" t="n"/>
      <c r="J269" s="13" t="n"/>
    </row>
    <row r="270">
      <c r="A270" s="12" t="n"/>
      <c r="B270" s="13" t="n"/>
      <c r="C270" s="13" t="n"/>
      <c r="D270" s="13" t="n"/>
      <c r="E270" s="14" t="n"/>
      <c r="F270" s="14" t="n"/>
      <c r="G270" s="14" t="n"/>
      <c r="H270" s="15">
        <f>IF(E270="","",IF(OR(D270="Home office (ask your accountant) (9945)",D270="Equipment or other capital purchase (9936)",D270="Owner draw or personal (not deductible) (9932)"),0,E270-SUM(F270:G270)))</f>
        <v/>
      </c>
      <c r="I270" s="13" t="n"/>
      <c r="J270" s="13" t="n"/>
    </row>
    <row r="271">
      <c r="A271" s="12" t="n"/>
      <c r="B271" s="13" t="n"/>
      <c r="C271" s="13" t="n"/>
      <c r="D271" s="13" t="n"/>
      <c r="E271" s="14" t="n"/>
      <c r="F271" s="14" t="n"/>
      <c r="G271" s="14" t="n"/>
      <c r="H271" s="15">
        <f>IF(E271="","",IF(OR(D271="Home office (ask your accountant) (9945)",D271="Equipment or other capital purchase (9936)",D271="Owner draw or personal (not deductible) (9932)"),0,E271-SUM(F271:G271)))</f>
        <v/>
      </c>
      <c r="I271" s="13" t="n"/>
      <c r="J271" s="13" t="n"/>
    </row>
    <row r="272">
      <c r="A272" s="12" t="n"/>
      <c r="B272" s="13" t="n"/>
      <c r="C272" s="13" t="n"/>
      <c r="D272" s="13" t="n"/>
      <c r="E272" s="14" t="n"/>
      <c r="F272" s="14" t="n"/>
      <c r="G272" s="14" t="n"/>
      <c r="H272" s="15">
        <f>IF(E272="","",IF(OR(D272="Home office (ask your accountant) (9945)",D272="Equipment or other capital purchase (9936)",D272="Owner draw or personal (not deductible) (9932)"),0,E272-SUM(F272:G272)))</f>
        <v/>
      </c>
      <c r="I272" s="13" t="n"/>
      <c r="J272" s="13" t="n"/>
    </row>
    <row r="273">
      <c r="A273" s="12" t="n"/>
      <c r="B273" s="13" t="n"/>
      <c r="C273" s="13" t="n"/>
      <c r="D273" s="13" t="n"/>
      <c r="E273" s="14" t="n"/>
      <c r="F273" s="14" t="n"/>
      <c r="G273" s="14" t="n"/>
      <c r="H273" s="15">
        <f>IF(E273="","",IF(OR(D273="Home office (ask your accountant) (9945)",D273="Equipment or other capital purchase (9936)",D273="Owner draw or personal (not deductible) (9932)"),0,E273-SUM(F273:G273)))</f>
        <v/>
      </c>
      <c r="I273" s="13" t="n"/>
      <c r="J273" s="13" t="n"/>
    </row>
    <row r="274">
      <c r="A274" s="12" t="n"/>
      <c r="B274" s="13" t="n"/>
      <c r="C274" s="13" t="n"/>
      <c r="D274" s="13" t="n"/>
      <c r="E274" s="14" t="n"/>
      <c r="F274" s="14" t="n"/>
      <c r="G274" s="14" t="n"/>
      <c r="H274" s="15">
        <f>IF(E274="","",IF(OR(D274="Home office (ask your accountant) (9945)",D274="Equipment or other capital purchase (9936)",D274="Owner draw or personal (not deductible) (9932)"),0,E274-SUM(F274:G274)))</f>
        <v/>
      </c>
      <c r="I274" s="13" t="n"/>
      <c r="J274" s="13" t="n"/>
    </row>
    <row r="275">
      <c r="A275" s="12" t="n"/>
      <c r="B275" s="13" t="n"/>
      <c r="C275" s="13" t="n"/>
      <c r="D275" s="13" t="n"/>
      <c r="E275" s="14" t="n"/>
      <c r="F275" s="14" t="n"/>
      <c r="G275" s="14" t="n"/>
      <c r="H275" s="15">
        <f>IF(E275="","",IF(OR(D275="Home office (ask your accountant) (9945)",D275="Equipment or other capital purchase (9936)",D275="Owner draw or personal (not deductible) (9932)"),0,E275-SUM(F275:G275)))</f>
        <v/>
      </c>
      <c r="I275" s="13" t="n"/>
      <c r="J275" s="13" t="n"/>
    </row>
    <row r="276">
      <c r="A276" s="12" t="n"/>
      <c r="B276" s="13" t="n"/>
      <c r="C276" s="13" t="n"/>
      <c r="D276" s="13" t="n"/>
      <c r="E276" s="14" t="n"/>
      <c r="F276" s="14" t="n"/>
      <c r="G276" s="14" t="n"/>
      <c r="H276" s="15">
        <f>IF(E276="","",IF(OR(D276="Home office (ask your accountant) (9945)",D276="Equipment or other capital purchase (9936)",D276="Owner draw or personal (not deductible) (9932)"),0,E276-SUM(F276:G276)))</f>
        <v/>
      </c>
      <c r="I276" s="13" t="n"/>
      <c r="J276" s="13" t="n"/>
    </row>
    <row r="277">
      <c r="A277" s="12" t="n"/>
      <c r="B277" s="13" t="n"/>
      <c r="C277" s="13" t="n"/>
      <c r="D277" s="13" t="n"/>
      <c r="E277" s="14" t="n"/>
      <c r="F277" s="14" t="n"/>
      <c r="G277" s="14" t="n"/>
      <c r="H277" s="15">
        <f>IF(E277="","",IF(OR(D277="Home office (ask your accountant) (9945)",D277="Equipment or other capital purchase (9936)",D277="Owner draw or personal (not deductible) (9932)"),0,E277-SUM(F277:G277)))</f>
        <v/>
      </c>
      <c r="I277" s="13" t="n"/>
      <c r="J277" s="13" t="n"/>
    </row>
    <row r="278">
      <c r="A278" s="12" t="n"/>
      <c r="B278" s="13" t="n"/>
      <c r="C278" s="13" t="n"/>
      <c r="D278" s="13" t="n"/>
      <c r="E278" s="14" t="n"/>
      <c r="F278" s="14" t="n"/>
      <c r="G278" s="14" t="n"/>
      <c r="H278" s="15">
        <f>IF(E278="","",IF(OR(D278="Home office (ask your accountant) (9945)",D278="Equipment or other capital purchase (9936)",D278="Owner draw or personal (not deductible) (9932)"),0,E278-SUM(F278:G278)))</f>
        <v/>
      </c>
      <c r="I278" s="13" t="n"/>
      <c r="J278" s="13" t="n"/>
    </row>
    <row r="279">
      <c r="A279" s="12" t="n"/>
      <c r="B279" s="13" t="n"/>
      <c r="C279" s="13" t="n"/>
      <c r="D279" s="13" t="n"/>
      <c r="E279" s="14" t="n"/>
      <c r="F279" s="14" t="n"/>
      <c r="G279" s="14" t="n"/>
      <c r="H279" s="15">
        <f>IF(E279="","",IF(OR(D279="Home office (ask your accountant) (9945)",D279="Equipment or other capital purchase (9936)",D279="Owner draw or personal (not deductible) (9932)"),0,E279-SUM(F279:G279)))</f>
        <v/>
      </c>
      <c r="I279" s="13" t="n"/>
      <c r="J279" s="13" t="n"/>
    </row>
    <row r="280">
      <c r="A280" s="12" t="n"/>
      <c r="B280" s="13" t="n"/>
      <c r="C280" s="13" t="n"/>
      <c r="D280" s="13" t="n"/>
      <c r="E280" s="14" t="n"/>
      <c r="F280" s="14" t="n"/>
      <c r="G280" s="14" t="n"/>
      <c r="H280" s="15">
        <f>IF(E280="","",IF(OR(D280="Home office (ask your accountant) (9945)",D280="Equipment or other capital purchase (9936)",D280="Owner draw or personal (not deductible) (9932)"),0,E280-SUM(F280:G280)))</f>
        <v/>
      </c>
      <c r="I280" s="13" t="n"/>
      <c r="J280" s="13" t="n"/>
    </row>
    <row r="281">
      <c r="A281" s="12" t="n"/>
      <c r="B281" s="13" t="n"/>
      <c r="C281" s="13" t="n"/>
      <c r="D281" s="13" t="n"/>
      <c r="E281" s="14" t="n"/>
      <c r="F281" s="14" t="n"/>
      <c r="G281" s="14" t="n"/>
      <c r="H281" s="15">
        <f>IF(E281="","",IF(OR(D281="Home office (ask your accountant) (9945)",D281="Equipment or other capital purchase (9936)",D281="Owner draw or personal (not deductible) (9932)"),0,E281-SUM(F281:G281)))</f>
        <v/>
      </c>
      <c r="I281" s="13" t="n"/>
      <c r="J281" s="13" t="n"/>
    </row>
    <row r="282">
      <c r="A282" s="12" t="n"/>
      <c r="B282" s="13" t="n"/>
      <c r="C282" s="13" t="n"/>
      <c r="D282" s="13" t="n"/>
      <c r="E282" s="14" t="n"/>
      <c r="F282" s="14" t="n"/>
      <c r="G282" s="14" t="n"/>
      <c r="H282" s="15">
        <f>IF(E282="","",IF(OR(D282="Home office (ask your accountant) (9945)",D282="Equipment or other capital purchase (9936)",D282="Owner draw or personal (not deductible) (9932)"),0,E282-SUM(F282:G282)))</f>
        <v/>
      </c>
      <c r="I282" s="13" t="n"/>
      <c r="J282" s="13" t="n"/>
    </row>
    <row r="283">
      <c r="A283" s="12" t="n"/>
      <c r="B283" s="13" t="n"/>
      <c r="C283" s="13" t="n"/>
      <c r="D283" s="13" t="n"/>
      <c r="E283" s="14" t="n"/>
      <c r="F283" s="14" t="n"/>
      <c r="G283" s="14" t="n"/>
      <c r="H283" s="15">
        <f>IF(E283="","",IF(OR(D283="Home office (ask your accountant) (9945)",D283="Equipment or other capital purchase (9936)",D283="Owner draw or personal (not deductible) (9932)"),0,E283-SUM(F283:G283)))</f>
        <v/>
      </c>
      <c r="I283" s="13" t="n"/>
      <c r="J283" s="13" t="n"/>
    </row>
    <row r="284">
      <c r="A284" s="12" t="n"/>
      <c r="B284" s="13" t="n"/>
      <c r="C284" s="13" t="n"/>
      <c r="D284" s="13" t="n"/>
      <c r="E284" s="14" t="n"/>
      <c r="F284" s="14" t="n"/>
      <c r="G284" s="14" t="n"/>
      <c r="H284" s="15">
        <f>IF(E284="","",IF(OR(D284="Home office (ask your accountant) (9945)",D284="Equipment or other capital purchase (9936)",D284="Owner draw or personal (not deductible) (9932)"),0,E284-SUM(F284:G284)))</f>
        <v/>
      </c>
      <c r="I284" s="13" t="n"/>
      <c r="J284" s="13" t="n"/>
    </row>
    <row r="285">
      <c r="A285" s="12" t="n"/>
      <c r="B285" s="13" t="n"/>
      <c r="C285" s="13" t="n"/>
      <c r="D285" s="13" t="n"/>
      <c r="E285" s="14" t="n"/>
      <c r="F285" s="14" t="n"/>
      <c r="G285" s="14" t="n"/>
      <c r="H285" s="15">
        <f>IF(E285="","",IF(OR(D285="Home office (ask your accountant) (9945)",D285="Equipment or other capital purchase (9936)",D285="Owner draw or personal (not deductible) (9932)"),0,E285-SUM(F285:G285)))</f>
        <v/>
      </c>
      <c r="I285" s="13" t="n"/>
      <c r="J285" s="13" t="n"/>
    </row>
    <row r="286">
      <c r="A286" s="12" t="n"/>
      <c r="B286" s="13" t="n"/>
      <c r="C286" s="13" t="n"/>
      <c r="D286" s="13" t="n"/>
      <c r="E286" s="14" t="n"/>
      <c r="F286" s="14" t="n"/>
      <c r="G286" s="14" t="n"/>
      <c r="H286" s="15">
        <f>IF(E286="","",IF(OR(D286="Home office (ask your accountant) (9945)",D286="Equipment or other capital purchase (9936)",D286="Owner draw or personal (not deductible) (9932)"),0,E286-SUM(F286:G286)))</f>
        <v/>
      </c>
      <c r="I286" s="13" t="n"/>
      <c r="J286" s="13" t="n"/>
    </row>
    <row r="287">
      <c r="A287" s="12" t="n"/>
      <c r="B287" s="13" t="n"/>
      <c r="C287" s="13" t="n"/>
      <c r="D287" s="13" t="n"/>
      <c r="E287" s="14" t="n"/>
      <c r="F287" s="14" t="n"/>
      <c r="G287" s="14" t="n"/>
      <c r="H287" s="15">
        <f>IF(E287="","",IF(OR(D287="Home office (ask your accountant) (9945)",D287="Equipment or other capital purchase (9936)",D287="Owner draw or personal (not deductible) (9932)"),0,E287-SUM(F287:G287)))</f>
        <v/>
      </c>
      <c r="I287" s="13" t="n"/>
      <c r="J287" s="13" t="n"/>
    </row>
    <row r="288">
      <c r="A288" s="12" t="n"/>
      <c r="B288" s="13" t="n"/>
      <c r="C288" s="13" t="n"/>
      <c r="D288" s="13" t="n"/>
      <c r="E288" s="14" t="n"/>
      <c r="F288" s="14" t="n"/>
      <c r="G288" s="14" t="n"/>
      <c r="H288" s="15">
        <f>IF(E288="","",IF(OR(D288="Home office (ask your accountant) (9945)",D288="Equipment or other capital purchase (9936)",D288="Owner draw or personal (not deductible) (9932)"),0,E288-SUM(F288:G288)))</f>
        <v/>
      </c>
      <c r="I288" s="13" t="n"/>
      <c r="J288" s="13" t="n"/>
    </row>
    <row r="289">
      <c r="A289" s="12" t="n"/>
      <c r="B289" s="13" t="n"/>
      <c r="C289" s="13" t="n"/>
      <c r="D289" s="13" t="n"/>
      <c r="E289" s="14" t="n"/>
      <c r="F289" s="14" t="n"/>
      <c r="G289" s="14" t="n"/>
      <c r="H289" s="15">
        <f>IF(E289="","",IF(OR(D289="Home office (ask your accountant) (9945)",D289="Equipment or other capital purchase (9936)",D289="Owner draw or personal (not deductible) (9932)"),0,E289-SUM(F289:G289)))</f>
        <v/>
      </c>
      <c r="I289" s="13" t="n"/>
      <c r="J289" s="13" t="n"/>
    </row>
    <row r="290">
      <c r="A290" s="12" t="n"/>
      <c r="B290" s="13" t="n"/>
      <c r="C290" s="13" t="n"/>
      <c r="D290" s="13" t="n"/>
      <c r="E290" s="14" t="n"/>
      <c r="F290" s="14" t="n"/>
      <c r="G290" s="14" t="n"/>
      <c r="H290" s="15">
        <f>IF(E290="","",IF(OR(D290="Home office (ask your accountant) (9945)",D290="Equipment or other capital purchase (9936)",D290="Owner draw or personal (not deductible) (9932)"),0,E290-SUM(F290:G290)))</f>
        <v/>
      </c>
      <c r="I290" s="13" t="n"/>
      <c r="J290" s="13" t="n"/>
    </row>
    <row r="291">
      <c r="A291" s="12" t="n"/>
      <c r="B291" s="13" t="n"/>
      <c r="C291" s="13" t="n"/>
      <c r="D291" s="13" t="n"/>
      <c r="E291" s="14" t="n"/>
      <c r="F291" s="14" t="n"/>
      <c r="G291" s="14" t="n"/>
      <c r="H291" s="15">
        <f>IF(E291="","",IF(OR(D291="Home office (ask your accountant) (9945)",D291="Equipment or other capital purchase (9936)",D291="Owner draw or personal (not deductible) (9932)"),0,E291-SUM(F291:G291)))</f>
        <v/>
      </c>
      <c r="I291" s="13" t="n"/>
      <c r="J291" s="13" t="n"/>
    </row>
    <row r="292">
      <c r="A292" s="12" t="n"/>
      <c r="B292" s="13" t="n"/>
      <c r="C292" s="13" t="n"/>
      <c r="D292" s="13" t="n"/>
      <c r="E292" s="14" t="n"/>
      <c r="F292" s="14" t="n"/>
      <c r="G292" s="14" t="n"/>
      <c r="H292" s="15">
        <f>IF(E292="","",IF(OR(D292="Home office (ask your accountant) (9945)",D292="Equipment or other capital purchase (9936)",D292="Owner draw or personal (not deductible) (9932)"),0,E292-SUM(F292:G292)))</f>
        <v/>
      </c>
      <c r="I292" s="13" t="n"/>
      <c r="J292" s="13" t="n"/>
    </row>
    <row r="293">
      <c r="A293" s="12" t="n"/>
      <c r="B293" s="13" t="n"/>
      <c r="C293" s="13" t="n"/>
      <c r="D293" s="13" t="n"/>
      <c r="E293" s="14" t="n"/>
      <c r="F293" s="14" t="n"/>
      <c r="G293" s="14" t="n"/>
      <c r="H293" s="15">
        <f>IF(E293="","",IF(OR(D293="Home office (ask your accountant) (9945)",D293="Equipment or other capital purchase (9936)",D293="Owner draw or personal (not deductible) (9932)"),0,E293-SUM(F293:G293)))</f>
        <v/>
      </c>
      <c r="I293" s="13" t="n"/>
      <c r="J293" s="13" t="n"/>
    </row>
    <row r="294">
      <c r="A294" s="12" t="n"/>
      <c r="B294" s="13" t="n"/>
      <c r="C294" s="13" t="n"/>
      <c r="D294" s="13" t="n"/>
      <c r="E294" s="14" t="n"/>
      <c r="F294" s="14" t="n"/>
      <c r="G294" s="14" t="n"/>
      <c r="H294" s="15">
        <f>IF(E294="","",IF(OR(D294="Home office (ask your accountant) (9945)",D294="Equipment or other capital purchase (9936)",D294="Owner draw or personal (not deductible) (9932)"),0,E294-SUM(F294:G294)))</f>
        <v/>
      </c>
      <c r="I294" s="13" t="n"/>
      <c r="J294" s="13" t="n"/>
    </row>
    <row r="295">
      <c r="A295" s="12" t="n"/>
      <c r="B295" s="13" t="n"/>
      <c r="C295" s="13" t="n"/>
      <c r="D295" s="13" t="n"/>
      <c r="E295" s="14" t="n"/>
      <c r="F295" s="14" t="n"/>
      <c r="G295" s="14" t="n"/>
      <c r="H295" s="15">
        <f>IF(E295="","",IF(OR(D295="Home office (ask your accountant) (9945)",D295="Equipment or other capital purchase (9936)",D295="Owner draw or personal (not deductible) (9932)"),0,E295-SUM(F295:G295)))</f>
        <v/>
      </c>
      <c r="I295" s="13" t="n"/>
      <c r="J295" s="13" t="n"/>
    </row>
    <row r="296">
      <c r="A296" s="12" t="n"/>
      <c r="B296" s="13" t="n"/>
      <c r="C296" s="13" t="n"/>
      <c r="D296" s="13" t="n"/>
      <c r="E296" s="14" t="n"/>
      <c r="F296" s="14" t="n"/>
      <c r="G296" s="14" t="n"/>
      <c r="H296" s="15">
        <f>IF(E296="","",IF(OR(D296="Home office (ask your accountant) (9945)",D296="Equipment or other capital purchase (9936)",D296="Owner draw or personal (not deductible) (9932)"),0,E296-SUM(F296:G296)))</f>
        <v/>
      </c>
      <c r="I296" s="13" t="n"/>
      <c r="J296" s="13" t="n"/>
    </row>
    <row r="297">
      <c r="A297" s="12" t="n"/>
      <c r="B297" s="13" t="n"/>
      <c r="C297" s="13" t="n"/>
      <c r="D297" s="13" t="n"/>
      <c r="E297" s="14" t="n"/>
      <c r="F297" s="14" t="n"/>
      <c r="G297" s="14" t="n"/>
      <c r="H297" s="15">
        <f>IF(E297="","",IF(OR(D297="Home office (ask your accountant) (9945)",D297="Equipment or other capital purchase (9936)",D297="Owner draw or personal (not deductible) (9932)"),0,E297-SUM(F297:G297)))</f>
        <v/>
      </c>
      <c r="I297" s="13" t="n"/>
      <c r="J297" s="13" t="n"/>
    </row>
    <row r="298">
      <c r="A298" s="12" t="n"/>
      <c r="B298" s="13" t="n"/>
      <c r="C298" s="13" t="n"/>
      <c r="D298" s="13" t="n"/>
      <c r="E298" s="14" t="n"/>
      <c r="F298" s="14" t="n"/>
      <c r="G298" s="14" t="n"/>
      <c r="H298" s="15">
        <f>IF(E298="","",IF(OR(D298="Home office (ask your accountant) (9945)",D298="Equipment or other capital purchase (9936)",D298="Owner draw or personal (not deductible) (9932)"),0,E298-SUM(F298:G298)))</f>
        <v/>
      </c>
      <c r="I298" s="13" t="n"/>
      <c r="J298" s="13" t="n"/>
    </row>
    <row r="299">
      <c r="A299" s="12" t="n"/>
      <c r="B299" s="13" t="n"/>
      <c r="C299" s="13" t="n"/>
      <c r="D299" s="13" t="n"/>
      <c r="E299" s="14" t="n"/>
      <c r="F299" s="14" t="n"/>
      <c r="G299" s="14" t="n"/>
      <c r="H299" s="15">
        <f>IF(E299="","",IF(OR(D299="Home office (ask your accountant) (9945)",D299="Equipment or other capital purchase (9936)",D299="Owner draw or personal (not deductible) (9932)"),0,E299-SUM(F299:G299)))</f>
        <v/>
      </c>
      <c r="I299" s="13" t="n"/>
      <c r="J299" s="13" t="n"/>
    </row>
    <row r="300">
      <c r="A300" s="12" t="n"/>
      <c r="B300" s="13" t="n"/>
      <c r="C300" s="13" t="n"/>
      <c r="D300" s="13" t="n"/>
      <c r="E300" s="14" t="n"/>
      <c r="F300" s="14" t="n"/>
      <c r="G300" s="14" t="n"/>
      <c r="H300" s="15">
        <f>IF(E300="","",IF(OR(D300="Home office (ask your accountant) (9945)",D300="Equipment or other capital purchase (9936)",D300="Owner draw or personal (not deductible) (9932)"),0,E300-SUM(F300:G300)))</f>
        <v/>
      </c>
      <c r="I300" s="13" t="n"/>
      <c r="J300" s="13" t="n"/>
    </row>
    <row r="301">
      <c r="A301" s="12" t="n"/>
      <c r="B301" s="13" t="n"/>
      <c r="C301" s="13" t="n"/>
      <c r="D301" s="13" t="n"/>
      <c r="E301" s="14" t="n"/>
      <c r="F301" s="14" t="n"/>
      <c r="G301" s="14" t="n"/>
      <c r="H301" s="15">
        <f>IF(E301="","",IF(OR(D301="Home office (ask your accountant) (9945)",D301="Equipment or other capital purchase (9936)",D301="Owner draw or personal (not deductible) (9932)"),0,E301-SUM(F301:G301)))</f>
        <v/>
      </c>
      <c r="I301" s="13" t="n"/>
      <c r="J301" s="13" t="n"/>
    </row>
    <row r="302">
      <c r="A302" s="12" t="n"/>
      <c r="B302" s="13" t="n"/>
      <c r="C302" s="13" t="n"/>
      <c r="D302" s="13" t="n"/>
      <c r="E302" s="14" t="n"/>
      <c r="F302" s="14" t="n"/>
      <c r="G302" s="14" t="n"/>
      <c r="H302" s="15">
        <f>IF(E302="","",IF(OR(D302="Home office (ask your accountant) (9945)",D302="Equipment or other capital purchase (9936)",D302="Owner draw or personal (not deductible) (9932)"),0,E302-SUM(F302:G302)))</f>
        <v/>
      </c>
      <c r="I302" s="13" t="n"/>
      <c r="J302" s="13" t="n"/>
    </row>
    <row r="303">
      <c r="A303" s="12" t="n"/>
      <c r="B303" s="13" t="n"/>
      <c r="C303" s="13" t="n"/>
      <c r="D303" s="13" t="n"/>
      <c r="E303" s="14" t="n"/>
      <c r="F303" s="14" t="n"/>
      <c r="G303" s="14" t="n"/>
      <c r="H303" s="15">
        <f>IF(E303="","",IF(OR(D303="Home office (ask your accountant) (9945)",D303="Equipment or other capital purchase (9936)",D303="Owner draw or personal (not deductible) (9932)"),0,E303-SUM(F303:G303)))</f>
        <v/>
      </c>
      <c r="I303" s="13" t="n"/>
      <c r="J303" s="13" t="n"/>
    </row>
    <row r="304">
      <c r="A304" s="12" t="n"/>
      <c r="B304" s="13" t="n"/>
      <c r="C304" s="13" t="n"/>
      <c r="D304" s="13" t="n"/>
      <c r="E304" s="14" t="n"/>
      <c r="F304" s="14" t="n"/>
      <c r="G304" s="14" t="n"/>
      <c r="H304" s="15">
        <f>IF(E304="","",IF(OR(D304="Home office (ask your accountant) (9945)",D304="Equipment or other capital purchase (9936)",D304="Owner draw or personal (not deductible) (9932)"),0,E304-SUM(F304:G304)))</f>
        <v/>
      </c>
      <c r="I304" s="13" t="n"/>
      <c r="J304" s="13" t="n"/>
    </row>
    <row r="305">
      <c r="A305" s="12" t="n"/>
      <c r="B305" s="13" t="n"/>
      <c r="C305" s="13" t="n"/>
      <c r="D305" s="13" t="n"/>
      <c r="E305" s="14" t="n"/>
      <c r="F305" s="14" t="n"/>
      <c r="G305" s="14" t="n"/>
      <c r="H305" s="15">
        <f>IF(E305="","",IF(OR(D305="Home office (ask your accountant) (9945)",D305="Equipment or other capital purchase (9936)",D305="Owner draw or personal (not deductible) (9932)"),0,E305-SUM(F305:G305)))</f>
        <v/>
      </c>
      <c r="I305" s="13" t="n"/>
      <c r="J305" s="13" t="n"/>
    </row>
    <row r="306">
      <c r="A306" s="12" t="n"/>
      <c r="B306" s="13" t="n"/>
      <c r="C306" s="13" t="n"/>
      <c r="D306" s="13" t="n"/>
      <c r="E306" s="14" t="n"/>
      <c r="F306" s="14" t="n"/>
      <c r="G306" s="14" t="n"/>
      <c r="H306" s="15">
        <f>IF(E306="","",IF(OR(D306="Home office (ask your accountant) (9945)",D306="Equipment or other capital purchase (9936)",D306="Owner draw or personal (not deductible) (9932)"),0,E306-SUM(F306:G306)))</f>
        <v/>
      </c>
      <c r="I306" s="13" t="n"/>
      <c r="J306" s="13" t="n"/>
    </row>
    <row r="307">
      <c r="A307" s="12" t="n"/>
      <c r="B307" s="13" t="n"/>
      <c r="C307" s="13" t="n"/>
      <c r="D307" s="13" t="n"/>
      <c r="E307" s="14" t="n"/>
      <c r="F307" s="14" t="n"/>
      <c r="G307" s="14" t="n"/>
      <c r="H307" s="15">
        <f>IF(E307="","",IF(OR(D307="Home office (ask your accountant) (9945)",D307="Equipment or other capital purchase (9936)",D307="Owner draw or personal (not deductible) (9932)"),0,E307-SUM(F307:G307)))</f>
        <v/>
      </c>
      <c r="I307" s="13" t="n"/>
      <c r="J307" s="13" t="n"/>
    </row>
    <row r="308">
      <c r="A308" s="12" t="n"/>
      <c r="B308" s="13" t="n"/>
      <c r="C308" s="13" t="n"/>
      <c r="D308" s="13" t="n"/>
      <c r="E308" s="14" t="n"/>
      <c r="F308" s="14" t="n"/>
      <c r="G308" s="14" t="n"/>
      <c r="H308" s="15">
        <f>IF(E308="","",IF(OR(D308="Home office (ask your accountant) (9945)",D308="Equipment or other capital purchase (9936)",D308="Owner draw or personal (not deductible) (9932)"),0,E308-SUM(F308:G308)))</f>
        <v/>
      </c>
      <c r="I308" s="13" t="n"/>
      <c r="J308" s="13" t="n"/>
    </row>
    <row r="309">
      <c r="A309" s="12" t="n"/>
      <c r="B309" s="13" t="n"/>
      <c r="C309" s="13" t="n"/>
      <c r="D309" s="13" t="n"/>
      <c r="E309" s="14" t="n"/>
      <c r="F309" s="14" t="n"/>
      <c r="G309" s="14" t="n"/>
      <c r="H309" s="15">
        <f>IF(E309="","",IF(OR(D309="Home office (ask your accountant) (9945)",D309="Equipment or other capital purchase (9936)",D309="Owner draw or personal (not deductible) (9932)"),0,E309-SUM(F309:G309)))</f>
        <v/>
      </c>
      <c r="I309" s="13" t="n"/>
      <c r="J309" s="13" t="n"/>
    </row>
    <row r="310">
      <c r="A310" s="12" t="n"/>
      <c r="B310" s="13" t="n"/>
      <c r="C310" s="13" t="n"/>
      <c r="D310" s="13" t="n"/>
      <c r="E310" s="14" t="n"/>
      <c r="F310" s="14" t="n"/>
      <c r="G310" s="14" t="n"/>
      <c r="H310" s="15">
        <f>IF(E310="","",IF(OR(D310="Home office (ask your accountant) (9945)",D310="Equipment or other capital purchase (9936)",D310="Owner draw or personal (not deductible) (9932)"),0,E310-SUM(F310:G310)))</f>
        <v/>
      </c>
      <c r="I310" s="13" t="n"/>
      <c r="J310" s="13" t="n"/>
    </row>
    <row r="311">
      <c r="A311" s="12" t="n"/>
      <c r="B311" s="13" t="n"/>
      <c r="C311" s="13" t="n"/>
      <c r="D311" s="13" t="n"/>
      <c r="E311" s="14" t="n"/>
      <c r="F311" s="14" t="n"/>
      <c r="G311" s="14" t="n"/>
      <c r="H311" s="15">
        <f>IF(E311="","",IF(OR(D311="Home office (ask your accountant) (9945)",D311="Equipment or other capital purchase (9936)",D311="Owner draw or personal (not deductible) (9932)"),0,E311-SUM(F311:G311)))</f>
        <v/>
      </c>
      <c r="I311" s="13" t="n"/>
      <c r="J311" s="13" t="n"/>
    </row>
    <row r="312">
      <c r="A312" s="12" t="n"/>
      <c r="B312" s="13" t="n"/>
      <c r="C312" s="13" t="n"/>
      <c r="D312" s="13" t="n"/>
      <c r="E312" s="14" t="n"/>
      <c r="F312" s="14" t="n"/>
      <c r="G312" s="14" t="n"/>
      <c r="H312" s="15">
        <f>IF(E312="","",IF(OR(D312="Home office (ask your accountant) (9945)",D312="Equipment or other capital purchase (9936)",D312="Owner draw or personal (not deductible) (9932)"),0,E312-SUM(F312:G312)))</f>
        <v/>
      </c>
      <c r="I312" s="13" t="n"/>
      <c r="J312" s="13" t="n"/>
    </row>
    <row r="313">
      <c r="A313" s="12" t="n"/>
      <c r="B313" s="13" t="n"/>
      <c r="C313" s="13" t="n"/>
      <c r="D313" s="13" t="n"/>
      <c r="E313" s="14" t="n"/>
      <c r="F313" s="14" t="n"/>
      <c r="G313" s="14" t="n"/>
      <c r="H313" s="15">
        <f>IF(E313="","",IF(OR(D313="Home office (ask your accountant) (9945)",D313="Equipment or other capital purchase (9936)",D313="Owner draw or personal (not deductible) (9932)"),0,E313-SUM(F313:G313)))</f>
        <v/>
      </c>
      <c r="I313" s="13" t="n"/>
      <c r="J313" s="13" t="n"/>
    </row>
    <row r="314">
      <c r="A314" s="12" t="n"/>
      <c r="B314" s="13" t="n"/>
      <c r="C314" s="13" t="n"/>
      <c r="D314" s="13" t="n"/>
      <c r="E314" s="14" t="n"/>
      <c r="F314" s="14" t="n"/>
      <c r="G314" s="14" t="n"/>
      <c r="H314" s="15">
        <f>IF(E314="","",IF(OR(D314="Home office (ask your accountant) (9945)",D314="Equipment or other capital purchase (9936)",D314="Owner draw or personal (not deductible) (9932)"),0,E314-SUM(F314:G314)))</f>
        <v/>
      </c>
      <c r="I314" s="13" t="n"/>
      <c r="J314" s="13" t="n"/>
    </row>
    <row r="315">
      <c r="A315" s="12" t="n"/>
      <c r="B315" s="13" t="n"/>
      <c r="C315" s="13" t="n"/>
      <c r="D315" s="13" t="n"/>
      <c r="E315" s="14" t="n"/>
      <c r="F315" s="14" t="n"/>
      <c r="G315" s="14" t="n"/>
      <c r="H315" s="15">
        <f>IF(E315="","",IF(OR(D315="Home office (ask your accountant) (9945)",D315="Equipment or other capital purchase (9936)",D315="Owner draw or personal (not deductible) (9932)"),0,E315-SUM(F315:G315)))</f>
        <v/>
      </c>
      <c r="I315" s="13" t="n"/>
      <c r="J315" s="13" t="n"/>
    </row>
    <row r="316">
      <c r="A316" s="12" t="n"/>
      <c r="B316" s="13" t="n"/>
      <c r="C316" s="13" t="n"/>
      <c r="D316" s="13" t="n"/>
      <c r="E316" s="14" t="n"/>
      <c r="F316" s="14" t="n"/>
      <c r="G316" s="14" t="n"/>
      <c r="H316" s="15">
        <f>IF(E316="","",IF(OR(D316="Home office (ask your accountant) (9945)",D316="Equipment or other capital purchase (9936)",D316="Owner draw or personal (not deductible) (9932)"),0,E316-SUM(F316:G316)))</f>
        <v/>
      </c>
      <c r="I316" s="13" t="n"/>
      <c r="J316" s="13" t="n"/>
    </row>
    <row r="317">
      <c r="A317" s="12" t="n"/>
      <c r="B317" s="13" t="n"/>
      <c r="C317" s="13" t="n"/>
      <c r="D317" s="13" t="n"/>
      <c r="E317" s="14" t="n"/>
      <c r="F317" s="14" t="n"/>
      <c r="G317" s="14" t="n"/>
      <c r="H317" s="15">
        <f>IF(E317="","",IF(OR(D317="Home office (ask your accountant) (9945)",D317="Equipment or other capital purchase (9936)",D317="Owner draw or personal (not deductible) (9932)"),0,E317-SUM(F317:G317)))</f>
        <v/>
      </c>
      <c r="I317" s="13" t="n"/>
      <c r="J317" s="13" t="n"/>
    </row>
    <row r="318">
      <c r="A318" s="12" t="n"/>
      <c r="B318" s="13" t="n"/>
      <c r="C318" s="13" t="n"/>
      <c r="D318" s="13" t="n"/>
      <c r="E318" s="14" t="n"/>
      <c r="F318" s="14" t="n"/>
      <c r="G318" s="14" t="n"/>
      <c r="H318" s="15">
        <f>IF(E318="","",IF(OR(D318="Home office (ask your accountant) (9945)",D318="Equipment or other capital purchase (9936)",D318="Owner draw or personal (not deductible) (9932)"),0,E318-SUM(F318:G318)))</f>
        <v/>
      </c>
      <c r="I318" s="13" t="n"/>
      <c r="J318" s="13" t="n"/>
    </row>
    <row r="319">
      <c r="A319" s="12" t="n"/>
      <c r="B319" s="13" t="n"/>
      <c r="C319" s="13" t="n"/>
      <c r="D319" s="13" t="n"/>
      <c r="E319" s="14" t="n"/>
      <c r="F319" s="14" t="n"/>
      <c r="G319" s="14" t="n"/>
      <c r="H319" s="15">
        <f>IF(E319="","",IF(OR(D319="Home office (ask your accountant) (9945)",D319="Equipment or other capital purchase (9936)",D319="Owner draw or personal (not deductible) (9932)"),0,E319-SUM(F319:G319)))</f>
        <v/>
      </c>
      <c r="I319" s="13" t="n"/>
      <c r="J319" s="13" t="n"/>
    </row>
    <row r="320">
      <c r="A320" s="12" t="n"/>
      <c r="B320" s="13" t="n"/>
      <c r="C320" s="13" t="n"/>
      <c r="D320" s="13" t="n"/>
      <c r="E320" s="14" t="n"/>
      <c r="F320" s="14" t="n"/>
      <c r="G320" s="14" t="n"/>
      <c r="H320" s="15">
        <f>IF(E320="","",IF(OR(D320="Home office (ask your accountant) (9945)",D320="Equipment or other capital purchase (9936)",D320="Owner draw or personal (not deductible) (9932)"),0,E320-SUM(F320:G320)))</f>
        <v/>
      </c>
      <c r="I320" s="13" t="n"/>
      <c r="J320" s="13" t="n"/>
    </row>
    <row r="321">
      <c r="A321" s="12" t="n"/>
      <c r="B321" s="13" t="n"/>
      <c r="C321" s="13" t="n"/>
      <c r="D321" s="13" t="n"/>
      <c r="E321" s="14" t="n"/>
      <c r="F321" s="14" t="n"/>
      <c r="G321" s="14" t="n"/>
      <c r="H321" s="15">
        <f>IF(E321="","",IF(OR(D321="Home office (ask your accountant) (9945)",D321="Equipment or other capital purchase (9936)",D321="Owner draw or personal (not deductible) (9932)"),0,E321-SUM(F321:G321)))</f>
        <v/>
      </c>
      <c r="I321" s="13" t="n"/>
      <c r="J321" s="13" t="n"/>
    </row>
    <row r="322">
      <c r="A322" s="12" t="n"/>
      <c r="B322" s="13" t="n"/>
      <c r="C322" s="13" t="n"/>
      <c r="D322" s="13" t="n"/>
      <c r="E322" s="14" t="n"/>
      <c r="F322" s="14" t="n"/>
      <c r="G322" s="14" t="n"/>
      <c r="H322" s="15">
        <f>IF(E322="","",IF(OR(D322="Home office (ask your accountant) (9945)",D322="Equipment or other capital purchase (9936)",D322="Owner draw or personal (not deductible) (9932)"),0,E322-SUM(F322:G322)))</f>
        <v/>
      </c>
      <c r="I322" s="13" t="n"/>
      <c r="J322" s="13" t="n"/>
    </row>
    <row r="323">
      <c r="A323" s="12" t="n"/>
      <c r="B323" s="13" t="n"/>
      <c r="C323" s="13" t="n"/>
      <c r="D323" s="13" t="n"/>
      <c r="E323" s="14" t="n"/>
      <c r="F323" s="14" t="n"/>
      <c r="G323" s="14" t="n"/>
      <c r="H323" s="15">
        <f>IF(E323="","",IF(OR(D323="Home office (ask your accountant) (9945)",D323="Equipment or other capital purchase (9936)",D323="Owner draw or personal (not deductible) (9932)"),0,E323-SUM(F323:G323)))</f>
        <v/>
      </c>
      <c r="I323" s="13" t="n"/>
      <c r="J323" s="13" t="n"/>
    </row>
    <row r="324">
      <c r="A324" s="12" t="n"/>
      <c r="B324" s="13" t="n"/>
      <c r="C324" s="13" t="n"/>
      <c r="D324" s="13" t="n"/>
      <c r="E324" s="14" t="n"/>
      <c r="F324" s="14" t="n"/>
      <c r="G324" s="14" t="n"/>
      <c r="H324" s="15">
        <f>IF(E324="","",IF(OR(D324="Home office (ask your accountant) (9945)",D324="Equipment or other capital purchase (9936)",D324="Owner draw or personal (not deductible) (9932)"),0,E324-SUM(F324:G324)))</f>
        <v/>
      </c>
      <c r="I324" s="13" t="n"/>
      <c r="J324" s="13" t="n"/>
    </row>
    <row r="325">
      <c r="A325" s="12" t="n"/>
      <c r="B325" s="13" t="n"/>
      <c r="C325" s="13" t="n"/>
      <c r="D325" s="13" t="n"/>
      <c r="E325" s="14" t="n"/>
      <c r="F325" s="14" t="n"/>
      <c r="G325" s="14" t="n"/>
      <c r="H325" s="15">
        <f>IF(E325="","",IF(OR(D325="Home office (ask your accountant) (9945)",D325="Equipment or other capital purchase (9936)",D325="Owner draw or personal (not deductible) (9932)"),0,E325-SUM(F325:G325)))</f>
        <v/>
      </c>
      <c r="I325" s="13" t="n"/>
      <c r="J325" s="13" t="n"/>
    </row>
    <row r="326">
      <c r="A326" s="12" t="n"/>
      <c r="B326" s="13" t="n"/>
      <c r="C326" s="13" t="n"/>
      <c r="D326" s="13" t="n"/>
      <c r="E326" s="14" t="n"/>
      <c r="F326" s="14" t="n"/>
      <c r="G326" s="14" t="n"/>
      <c r="H326" s="15">
        <f>IF(E326="","",IF(OR(D326="Home office (ask your accountant) (9945)",D326="Equipment or other capital purchase (9936)",D326="Owner draw or personal (not deductible) (9932)"),0,E326-SUM(F326:G326)))</f>
        <v/>
      </c>
      <c r="I326" s="13" t="n"/>
      <c r="J326" s="13" t="n"/>
    </row>
    <row r="327">
      <c r="A327" s="12" t="n"/>
      <c r="B327" s="13" t="n"/>
      <c r="C327" s="13" t="n"/>
      <c r="D327" s="13" t="n"/>
      <c r="E327" s="14" t="n"/>
      <c r="F327" s="14" t="n"/>
      <c r="G327" s="14" t="n"/>
      <c r="H327" s="15">
        <f>IF(E327="","",IF(OR(D327="Home office (ask your accountant) (9945)",D327="Equipment or other capital purchase (9936)",D327="Owner draw or personal (not deductible) (9932)"),0,E327-SUM(F327:G327)))</f>
        <v/>
      </c>
      <c r="I327" s="13" t="n"/>
      <c r="J327" s="13" t="n"/>
    </row>
    <row r="328">
      <c r="A328" s="12" t="n"/>
      <c r="B328" s="13" t="n"/>
      <c r="C328" s="13" t="n"/>
      <c r="D328" s="13" t="n"/>
      <c r="E328" s="14" t="n"/>
      <c r="F328" s="14" t="n"/>
      <c r="G328" s="14" t="n"/>
      <c r="H328" s="15">
        <f>IF(E328="","",IF(OR(D328="Home office (ask your accountant) (9945)",D328="Equipment or other capital purchase (9936)",D328="Owner draw or personal (not deductible) (9932)"),0,E328-SUM(F328:G328)))</f>
        <v/>
      </c>
      <c r="I328" s="13" t="n"/>
      <c r="J328" s="13" t="n"/>
    </row>
    <row r="329">
      <c r="A329" s="12" t="n"/>
      <c r="B329" s="13" t="n"/>
      <c r="C329" s="13" t="n"/>
      <c r="D329" s="13" t="n"/>
      <c r="E329" s="14" t="n"/>
      <c r="F329" s="14" t="n"/>
      <c r="G329" s="14" t="n"/>
      <c r="H329" s="15">
        <f>IF(E329="","",IF(OR(D329="Home office (ask your accountant) (9945)",D329="Equipment or other capital purchase (9936)",D329="Owner draw or personal (not deductible) (9932)"),0,E329-SUM(F329:G329)))</f>
        <v/>
      </c>
      <c r="I329" s="13" t="n"/>
      <c r="J329" s="13" t="n"/>
    </row>
    <row r="330">
      <c r="A330" s="12" t="n"/>
      <c r="B330" s="13" t="n"/>
      <c r="C330" s="13" t="n"/>
      <c r="D330" s="13" t="n"/>
      <c r="E330" s="14" t="n"/>
      <c r="F330" s="14" t="n"/>
      <c r="G330" s="14" t="n"/>
      <c r="H330" s="15">
        <f>IF(E330="","",IF(OR(D330="Home office (ask your accountant) (9945)",D330="Equipment or other capital purchase (9936)",D330="Owner draw or personal (not deductible) (9932)"),0,E330-SUM(F330:G330)))</f>
        <v/>
      </c>
      <c r="I330" s="13" t="n"/>
      <c r="J330" s="13" t="n"/>
    </row>
    <row r="331">
      <c r="A331" s="12" t="n"/>
      <c r="B331" s="13" t="n"/>
      <c r="C331" s="13" t="n"/>
      <c r="D331" s="13" t="n"/>
      <c r="E331" s="14" t="n"/>
      <c r="F331" s="14" t="n"/>
      <c r="G331" s="14" t="n"/>
      <c r="H331" s="15">
        <f>IF(E331="","",IF(OR(D331="Home office (ask your accountant) (9945)",D331="Equipment or other capital purchase (9936)",D331="Owner draw or personal (not deductible) (9932)"),0,E331-SUM(F331:G331)))</f>
        <v/>
      </c>
      <c r="I331" s="13" t="n"/>
      <c r="J331" s="13" t="n"/>
    </row>
    <row r="332">
      <c r="A332" s="12" t="n"/>
      <c r="B332" s="13" t="n"/>
      <c r="C332" s="13" t="n"/>
      <c r="D332" s="13" t="n"/>
      <c r="E332" s="14" t="n"/>
      <c r="F332" s="14" t="n"/>
      <c r="G332" s="14" t="n"/>
      <c r="H332" s="15">
        <f>IF(E332="","",IF(OR(D332="Home office (ask your accountant) (9945)",D332="Equipment or other capital purchase (9936)",D332="Owner draw or personal (not deductible) (9932)"),0,E332-SUM(F332:G332)))</f>
        <v/>
      </c>
      <c r="I332" s="13" t="n"/>
      <c r="J332" s="13" t="n"/>
    </row>
    <row r="333">
      <c r="A333" s="12" t="n"/>
      <c r="B333" s="13" t="n"/>
      <c r="C333" s="13" t="n"/>
      <c r="D333" s="13" t="n"/>
      <c r="E333" s="14" t="n"/>
      <c r="F333" s="14" t="n"/>
      <c r="G333" s="14" t="n"/>
      <c r="H333" s="15">
        <f>IF(E333="","",IF(OR(D333="Home office (ask your accountant) (9945)",D333="Equipment or other capital purchase (9936)",D333="Owner draw or personal (not deductible) (9932)"),0,E333-SUM(F333:G333)))</f>
        <v/>
      </c>
      <c r="I333" s="13" t="n"/>
      <c r="J333" s="13" t="n"/>
    </row>
    <row r="334">
      <c r="A334" s="12" t="n"/>
      <c r="B334" s="13" t="n"/>
      <c r="C334" s="13" t="n"/>
      <c r="D334" s="13" t="n"/>
      <c r="E334" s="14" t="n"/>
      <c r="F334" s="14" t="n"/>
      <c r="G334" s="14" t="n"/>
      <c r="H334" s="15">
        <f>IF(E334="","",IF(OR(D334="Home office (ask your accountant) (9945)",D334="Equipment or other capital purchase (9936)",D334="Owner draw or personal (not deductible) (9932)"),0,E334-SUM(F334:G334)))</f>
        <v/>
      </c>
      <c r="I334" s="13" t="n"/>
      <c r="J334" s="13" t="n"/>
    </row>
    <row r="335">
      <c r="A335" s="12" t="n"/>
      <c r="B335" s="13" t="n"/>
      <c r="C335" s="13" t="n"/>
      <c r="D335" s="13" t="n"/>
      <c r="E335" s="14" t="n"/>
      <c r="F335" s="14" t="n"/>
      <c r="G335" s="14" t="n"/>
      <c r="H335" s="15">
        <f>IF(E335="","",IF(OR(D335="Home office (ask your accountant) (9945)",D335="Equipment or other capital purchase (9936)",D335="Owner draw or personal (not deductible) (9932)"),0,E335-SUM(F335:G335)))</f>
        <v/>
      </c>
      <c r="I335" s="13" t="n"/>
      <c r="J335" s="13" t="n"/>
    </row>
    <row r="336">
      <c r="A336" s="12" t="n"/>
      <c r="B336" s="13" t="n"/>
      <c r="C336" s="13" t="n"/>
      <c r="D336" s="13" t="n"/>
      <c r="E336" s="14" t="n"/>
      <c r="F336" s="14" t="n"/>
      <c r="G336" s="14" t="n"/>
      <c r="H336" s="15">
        <f>IF(E336="","",IF(OR(D336="Home office (ask your accountant) (9945)",D336="Equipment or other capital purchase (9936)",D336="Owner draw or personal (not deductible) (9932)"),0,E336-SUM(F336:G336)))</f>
        <v/>
      </c>
      <c r="I336" s="13" t="n"/>
      <c r="J336" s="13" t="n"/>
    </row>
    <row r="337">
      <c r="A337" s="12" t="n"/>
      <c r="B337" s="13" t="n"/>
      <c r="C337" s="13" t="n"/>
      <c r="D337" s="13" t="n"/>
      <c r="E337" s="14" t="n"/>
      <c r="F337" s="14" t="n"/>
      <c r="G337" s="14" t="n"/>
      <c r="H337" s="15">
        <f>IF(E337="","",IF(OR(D337="Home office (ask your accountant) (9945)",D337="Equipment or other capital purchase (9936)",D337="Owner draw or personal (not deductible) (9932)"),0,E337-SUM(F337:G337)))</f>
        <v/>
      </c>
      <c r="I337" s="13" t="n"/>
      <c r="J337" s="13" t="n"/>
    </row>
    <row r="338">
      <c r="A338" s="12" t="n"/>
      <c r="B338" s="13" t="n"/>
      <c r="C338" s="13" t="n"/>
      <c r="D338" s="13" t="n"/>
      <c r="E338" s="14" t="n"/>
      <c r="F338" s="14" t="n"/>
      <c r="G338" s="14" t="n"/>
      <c r="H338" s="15">
        <f>IF(E338="","",IF(OR(D338="Home office (ask your accountant) (9945)",D338="Equipment or other capital purchase (9936)",D338="Owner draw or personal (not deductible) (9932)"),0,E338-SUM(F338:G338)))</f>
        <v/>
      </c>
      <c r="I338" s="13" t="n"/>
      <c r="J338" s="13" t="n"/>
    </row>
    <row r="339">
      <c r="A339" s="12" t="n"/>
      <c r="B339" s="13" t="n"/>
      <c r="C339" s="13" t="n"/>
      <c r="D339" s="13" t="n"/>
      <c r="E339" s="14" t="n"/>
      <c r="F339" s="14" t="n"/>
      <c r="G339" s="14" t="n"/>
      <c r="H339" s="15">
        <f>IF(E339="","",IF(OR(D339="Home office (ask your accountant) (9945)",D339="Equipment or other capital purchase (9936)",D339="Owner draw or personal (not deductible) (9932)"),0,E339-SUM(F339:G339)))</f>
        <v/>
      </c>
      <c r="I339" s="13" t="n"/>
      <c r="J339" s="13" t="n"/>
    </row>
    <row r="340">
      <c r="A340" s="12" t="n"/>
      <c r="B340" s="13" t="n"/>
      <c r="C340" s="13" t="n"/>
      <c r="D340" s="13" t="n"/>
      <c r="E340" s="14" t="n"/>
      <c r="F340" s="14" t="n"/>
      <c r="G340" s="14" t="n"/>
      <c r="H340" s="15">
        <f>IF(E340="","",IF(OR(D340="Home office (ask your accountant) (9945)",D340="Equipment or other capital purchase (9936)",D340="Owner draw or personal (not deductible) (9932)"),0,E340-SUM(F340:G340)))</f>
        <v/>
      </c>
      <c r="I340" s="13" t="n"/>
      <c r="J340" s="13" t="n"/>
    </row>
    <row r="341">
      <c r="A341" s="12" t="n"/>
      <c r="B341" s="13" t="n"/>
      <c r="C341" s="13" t="n"/>
      <c r="D341" s="13" t="n"/>
      <c r="E341" s="14" t="n"/>
      <c r="F341" s="14" t="n"/>
      <c r="G341" s="14" t="n"/>
      <c r="H341" s="15">
        <f>IF(E341="","",IF(OR(D341="Home office (ask your accountant) (9945)",D341="Equipment or other capital purchase (9936)",D341="Owner draw or personal (not deductible) (9932)"),0,E341-SUM(F341:G341)))</f>
        <v/>
      </c>
      <c r="I341" s="13" t="n"/>
      <c r="J341" s="13" t="n"/>
    </row>
    <row r="342">
      <c r="A342" s="12" t="n"/>
      <c r="B342" s="13" t="n"/>
      <c r="C342" s="13" t="n"/>
      <c r="D342" s="13" t="n"/>
      <c r="E342" s="14" t="n"/>
      <c r="F342" s="14" t="n"/>
      <c r="G342" s="14" t="n"/>
      <c r="H342" s="15">
        <f>IF(E342="","",IF(OR(D342="Home office (ask your accountant) (9945)",D342="Equipment or other capital purchase (9936)",D342="Owner draw or personal (not deductible) (9932)"),0,E342-SUM(F342:G342)))</f>
        <v/>
      </c>
      <c r="I342" s="13" t="n"/>
      <c r="J342" s="13" t="n"/>
    </row>
    <row r="343">
      <c r="A343" s="12" t="n"/>
      <c r="B343" s="13" t="n"/>
      <c r="C343" s="13" t="n"/>
      <c r="D343" s="13" t="n"/>
      <c r="E343" s="14" t="n"/>
      <c r="F343" s="14" t="n"/>
      <c r="G343" s="14" t="n"/>
      <c r="H343" s="15">
        <f>IF(E343="","",IF(OR(D343="Home office (ask your accountant) (9945)",D343="Equipment or other capital purchase (9936)",D343="Owner draw or personal (not deductible) (9932)"),0,E343-SUM(F343:G343)))</f>
        <v/>
      </c>
      <c r="I343" s="13" t="n"/>
      <c r="J343" s="13" t="n"/>
    </row>
    <row r="344">
      <c r="A344" s="12" t="n"/>
      <c r="B344" s="13" t="n"/>
      <c r="C344" s="13" t="n"/>
      <c r="D344" s="13" t="n"/>
      <c r="E344" s="14" t="n"/>
      <c r="F344" s="14" t="n"/>
      <c r="G344" s="14" t="n"/>
      <c r="H344" s="15">
        <f>IF(E344="","",IF(OR(D344="Home office (ask your accountant) (9945)",D344="Equipment or other capital purchase (9936)",D344="Owner draw or personal (not deductible) (9932)"),0,E344-SUM(F344:G344)))</f>
        <v/>
      </c>
      <c r="I344" s="13" t="n"/>
      <c r="J344" s="13" t="n"/>
    </row>
    <row r="345">
      <c r="A345" s="12" t="n"/>
      <c r="B345" s="13" t="n"/>
      <c r="C345" s="13" t="n"/>
      <c r="D345" s="13" t="n"/>
      <c r="E345" s="14" t="n"/>
      <c r="F345" s="14" t="n"/>
      <c r="G345" s="14" t="n"/>
      <c r="H345" s="15">
        <f>IF(E345="","",IF(OR(D345="Home office (ask your accountant) (9945)",D345="Equipment or other capital purchase (9936)",D345="Owner draw or personal (not deductible) (9932)"),0,E345-SUM(F345:G345)))</f>
        <v/>
      </c>
      <c r="I345" s="13" t="n"/>
      <c r="J345" s="13" t="n"/>
    </row>
    <row r="346">
      <c r="A346" s="12" t="n"/>
      <c r="B346" s="13" t="n"/>
      <c r="C346" s="13" t="n"/>
      <c r="D346" s="13" t="n"/>
      <c r="E346" s="14" t="n"/>
      <c r="F346" s="14" t="n"/>
      <c r="G346" s="14" t="n"/>
      <c r="H346" s="15">
        <f>IF(E346="","",IF(OR(D346="Home office (ask your accountant) (9945)",D346="Equipment or other capital purchase (9936)",D346="Owner draw or personal (not deductible) (9932)"),0,E346-SUM(F346:G346)))</f>
        <v/>
      </c>
      <c r="I346" s="13" t="n"/>
      <c r="J346" s="13" t="n"/>
    </row>
    <row r="347">
      <c r="A347" s="12" t="n"/>
      <c r="B347" s="13" t="n"/>
      <c r="C347" s="13" t="n"/>
      <c r="D347" s="13" t="n"/>
      <c r="E347" s="14" t="n"/>
      <c r="F347" s="14" t="n"/>
      <c r="G347" s="14" t="n"/>
      <c r="H347" s="15">
        <f>IF(E347="","",IF(OR(D347="Home office (ask your accountant) (9945)",D347="Equipment or other capital purchase (9936)",D347="Owner draw or personal (not deductible) (9932)"),0,E347-SUM(F347:G347)))</f>
        <v/>
      </c>
      <c r="I347" s="13" t="n"/>
      <c r="J347" s="13" t="n"/>
    </row>
    <row r="348">
      <c r="A348" s="12" t="n"/>
      <c r="B348" s="13" t="n"/>
      <c r="C348" s="13" t="n"/>
      <c r="D348" s="13" t="n"/>
      <c r="E348" s="14" t="n"/>
      <c r="F348" s="14" t="n"/>
      <c r="G348" s="14" t="n"/>
      <c r="H348" s="15">
        <f>IF(E348="","",IF(OR(D348="Home office (ask your accountant) (9945)",D348="Equipment or other capital purchase (9936)",D348="Owner draw or personal (not deductible) (9932)"),0,E348-SUM(F348:G348)))</f>
        <v/>
      </c>
      <c r="I348" s="13" t="n"/>
      <c r="J348" s="13" t="n"/>
    </row>
    <row r="349">
      <c r="A349" s="12" t="n"/>
      <c r="B349" s="13" t="n"/>
      <c r="C349" s="13" t="n"/>
      <c r="D349" s="13" t="n"/>
      <c r="E349" s="14" t="n"/>
      <c r="F349" s="14" t="n"/>
      <c r="G349" s="14" t="n"/>
      <c r="H349" s="15">
        <f>IF(E349="","",IF(OR(D349="Home office (ask your accountant) (9945)",D349="Equipment or other capital purchase (9936)",D349="Owner draw or personal (not deductible) (9932)"),0,E349-SUM(F349:G349)))</f>
        <v/>
      </c>
      <c r="I349" s="13" t="n"/>
      <c r="J349" s="13" t="n"/>
    </row>
    <row r="350">
      <c r="A350" s="12" t="n"/>
      <c r="B350" s="13" t="n"/>
      <c r="C350" s="13" t="n"/>
      <c r="D350" s="13" t="n"/>
      <c r="E350" s="14" t="n"/>
      <c r="F350" s="14" t="n"/>
      <c r="G350" s="14" t="n"/>
      <c r="H350" s="15">
        <f>IF(E350="","",IF(OR(D350="Home office (ask your accountant) (9945)",D350="Equipment or other capital purchase (9936)",D350="Owner draw or personal (not deductible) (9932)"),0,E350-SUM(F350:G350)))</f>
        <v/>
      </c>
      <c r="I350" s="13" t="n"/>
      <c r="J350" s="13" t="n"/>
    </row>
    <row r="351">
      <c r="A351" s="12" t="n"/>
      <c r="B351" s="13" t="n"/>
      <c r="C351" s="13" t="n"/>
      <c r="D351" s="13" t="n"/>
      <c r="E351" s="14" t="n"/>
      <c r="F351" s="14" t="n"/>
      <c r="G351" s="14" t="n"/>
      <c r="H351" s="15">
        <f>IF(E351="","",IF(OR(D351="Home office (ask your accountant) (9945)",D351="Equipment or other capital purchase (9936)",D351="Owner draw or personal (not deductible) (9932)"),0,E351-SUM(F351:G351)))</f>
        <v/>
      </c>
      <c r="I351" s="13" t="n"/>
      <c r="J351" s="13" t="n"/>
    </row>
    <row r="352">
      <c r="A352" s="12" t="n"/>
      <c r="B352" s="13" t="n"/>
      <c r="C352" s="13" t="n"/>
      <c r="D352" s="13" t="n"/>
      <c r="E352" s="14" t="n"/>
      <c r="F352" s="14" t="n"/>
      <c r="G352" s="14" t="n"/>
      <c r="H352" s="15">
        <f>IF(E352="","",IF(OR(D352="Home office (ask your accountant) (9945)",D352="Equipment or other capital purchase (9936)",D352="Owner draw or personal (not deductible) (9932)"),0,E352-SUM(F352:G352)))</f>
        <v/>
      </c>
      <c r="I352" s="13" t="n"/>
      <c r="J352" s="13" t="n"/>
    </row>
    <row r="353">
      <c r="A353" s="12" t="n"/>
      <c r="B353" s="13" t="n"/>
      <c r="C353" s="13" t="n"/>
      <c r="D353" s="13" t="n"/>
      <c r="E353" s="14" t="n"/>
      <c r="F353" s="14" t="n"/>
      <c r="G353" s="14" t="n"/>
      <c r="H353" s="15">
        <f>IF(E353="","",IF(OR(D353="Home office (ask your accountant) (9945)",D353="Equipment or other capital purchase (9936)",D353="Owner draw or personal (not deductible) (9932)"),0,E353-SUM(F353:G353)))</f>
        <v/>
      </c>
      <c r="I353" s="13" t="n"/>
      <c r="J353" s="13" t="n"/>
    </row>
    <row r="354">
      <c r="A354" s="12" t="n"/>
      <c r="B354" s="13" t="n"/>
      <c r="C354" s="13" t="n"/>
      <c r="D354" s="13" t="n"/>
      <c r="E354" s="14" t="n"/>
      <c r="F354" s="14" t="n"/>
      <c r="G354" s="14" t="n"/>
      <c r="H354" s="15">
        <f>IF(E354="","",IF(OR(D354="Home office (ask your accountant) (9945)",D354="Equipment or other capital purchase (9936)",D354="Owner draw or personal (not deductible) (9932)"),0,E354-SUM(F354:G354)))</f>
        <v/>
      </c>
      <c r="I354" s="13" t="n"/>
      <c r="J354" s="13" t="n"/>
    </row>
    <row r="355">
      <c r="A355" s="12" t="n"/>
      <c r="B355" s="13" t="n"/>
      <c r="C355" s="13" t="n"/>
      <c r="D355" s="13" t="n"/>
      <c r="E355" s="14" t="n"/>
      <c r="F355" s="14" t="n"/>
      <c r="G355" s="14" t="n"/>
      <c r="H355" s="15">
        <f>IF(E355="","",IF(OR(D355="Home office (ask your accountant) (9945)",D355="Equipment or other capital purchase (9936)",D355="Owner draw or personal (not deductible) (9932)"),0,E355-SUM(F355:G355)))</f>
        <v/>
      </c>
      <c r="I355" s="13" t="n"/>
      <c r="J355" s="13" t="n"/>
    </row>
    <row r="356">
      <c r="A356" s="12" t="n"/>
      <c r="B356" s="13" t="n"/>
      <c r="C356" s="13" t="n"/>
      <c r="D356" s="13" t="n"/>
      <c r="E356" s="14" t="n"/>
      <c r="F356" s="14" t="n"/>
      <c r="G356" s="14" t="n"/>
      <c r="H356" s="15">
        <f>IF(E356="","",IF(OR(D356="Home office (ask your accountant) (9945)",D356="Equipment or other capital purchase (9936)",D356="Owner draw or personal (not deductible) (9932)"),0,E356-SUM(F356:G356)))</f>
        <v/>
      </c>
      <c r="I356" s="13" t="n"/>
      <c r="J356" s="13" t="n"/>
    </row>
    <row r="357">
      <c r="A357" s="12" t="n"/>
      <c r="B357" s="13" t="n"/>
      <c r="C357" s="13" t="n"/>
      <c r="D357" s="13" t="n"/>
      <c r="E357" s="14" t="n"/>
      <c r="F357" s="14" t="n"/>
      <c r="G357" s="14" t="n"/>
      <c r="H357" s="15">
        <f>IF(E357="","",IF(OR(D357="Home office (ask your accountant) (9945)",D357="Equipment or other capital purchase (9936)",D357="Owner draw or personal (not deductible) (9932)"),0,E357-SUM(F357:G357)))</f>
        <v/>
      </c>
      <c r="I357" s="13" t="n"/>
      <c r="J357" s="13" t="n"/>
    </row>
    <row r="358">
      <c r="A358" s="12" t="n"/>
      <c r="B358" s="13" t="n"/>
      <c r="C358" s="13" t="n"/>
      <c r="D358" s="13" t="n"/>
      <c r="E358" s="14" t="n"/>
      <c r="F358" s="14" t="n"/>
      <c r="G358" s="14" t="n"/>
      <c r="H358" s="15">
        <f>IF(E358="","",IF(OR(D358="Home office (ask your accountant) (9945)",D358="Equipment or other capital purchase (9936)",D358="Owner draw or personal (not deductible) (9932)"),0,E358-SUM(F358:G358)))</f>
        <v/>
      </c>
      <c r="I358" s="13" t="n"/>
      <c r="J358" s="13" t="n"/>
    </row>
    <row r="359">
      <c r="A359" s="12" t="n"/>
      <c r="B359" s="13" t="n"/>
      <c r="C359" s="13" t="n"/>
      <c r="D359" s="13" t="n"/>
      <c r="E359" s="14" t="n"/>
      <c r="F359" s="14" t="n"/>
      <c r="G359" s="14" t="n"/>
      <c r="H359" s="15">
        <f>IF(E359="","",IF(OR(D359="Home office (ask your accountant) (9945)",D359="Equipment or other capital purchase (9936)",D359="Owner draw or personal (not deductible) (9932)"),0,E359-SUM(F359:G359)))</f>
        <v/>
      </c>
      <c r="I359" s="13" t="n"/>
      <c r="J359" s="13" t="n"/>
    </row>
    <row r="360">
      <c r="A360" s="12" t="n"/>
      <c r="B360" s="13" t="n"/>
      <c r="C360" s="13" t="n"/>
      <c r="D360" s="13" t="n"/>
      <c r="E360" s="14" t="n"/>
      <c r="F360" s="14" t="n"/>
      <c r="G360" s="14" t="n"/>
      <c r="H360" s="15">
        <f>IF(E360="","",IF(OR(D360="Home office (ask your accountant) (9945)",D360="Equipment or other capital purchase (9936)",D360="Owner draw or personal (not deductible) (9932)"),0,E360-SUM(F360:G360)))</f>
        <v/>
      </c>
      <c r="I360" s="13" t="n"/>
      <c r="J360" s="13" t="n"/>
    </row>
    <row r="361">
      <c r="A361" s="12" t="n"/>
      <c r="B361" s="13" t="n"/>
      <c r="C361" s="13" t="n"/>
      <c r="D361" s="13" t="n"/>
      <c r="E361" s="14" t="n"/>
      <c r="F361" s="14" t="n"/>
      <c r="G361" s="14" t="n"/>
      <c r="H361" s="15">
        <f>IF(E361="","",IF(OR(D361="Home office (ask your accountant) (9945)",D361="Equipment or other capital purchase (9936)",D361="Owner draw or personal (not deductible) (9932)"),0,E361-SUM(F361:G361)))</f>
        <v/>
      </c>
      <c r="I361" s="13" t="n"/>
      <c r="J361" s="13" t="n"/>
    </row>
    <row r="362">
      <c r="A362" s="12" t="n"/>
      <c r="B362" s="13" t="n"/>
      <c r="C362" s="13" t="n"/>
      <c r="D362" s="13" t="n"/>
      <c r="E362" s="14" t="n"/>
      <c r="F362" s="14" t="n"/>
      <c r="G362" s="14" t="n"/>
      <c r="H362" s="15">
        <f>IF(E362="","",IF(OR(D362="Home office (ask your accountant) (9945)",D362="Equipment or other capital purchase (9936)",D362="Owner draw or personal (not deductible) (9932)"),0,E362-SUM(F362:G362)))</f>
        <v/>
      </c>
      <c r="I362" s="13" t="n"/>
      <c r="J362" s="13" t="n"/>
    </row>
    <row r="363">
      <c r="A363" s="12" t="n"/>
      <c r="B363" s="13" t="n"/>
      <c r="C363" s="13" t="n"/>
      <c r="D363" s="13" t="n"/>
      <c r="E363" s="14" t="n"/>
      <c r="F363" s="14" t="n"/>
      <c r="G363" s="14" t="n"/>
      <c r="H363" s="15">
        <f>IF(E363="","",IF(OR(D363="Home office (ask your accountant) (9945)",D363="Equipment or other capital purchase (9936)",D363="Owner draw or personal (not deductible) (9932)"),0,E363-SUM(F363:G363)))</f>
        <v/>
      </c>
      <c r="I363" s="13" t="n"/>
      <c r="J363" s="13" t="n"/>
    </row>
    <row r="364">
      <c r="A364" s="12" t="n"/>
      <c r="B364" s="13" t="n"/>
      <c r="C364" s="13" t="n"/>
      <c r="D364" s="13" t="n"/>
      <c r="E364" s="14" t="n"/>
      <c r="F364" s="14" t="n"/>
      <c r="G364" s="14" t="n"/>
      <c r="H364" s="15">
        <f>IF(E364="","",IF(OR(D364="Home office (ask your accountant) (9945)",D364="Equipment or other capital purchase (9936)",D364="Owner draw or personal (not deductible) (9932)"),0,E364-SUM(F364:G364)))</f>
        <v/>
      </c>
      <c r="I364" s="13" t="n"/>
      <c r="J364" s="13" t="n"/>
    </row>
    <row r="365">
      <c r="A365" s="12" t="n"/>
      <c r="B365" s="13" t="n"/>
      <c r="C365" s="13" t="n"/>
      <c r="D365" s="13" t="n"/>
      <c r="E365" s="14" t="n"/>
      <c r="F365" s="14" t="n"/>
      <c r="G365" s="14" t="n"/>
      <c r="H365" s="15">
        <f>IF(E365="","",IF(OR(D365="Home office (ask your accountant) (9945)",D365="Equipment or other capital purchase (9936)",D365="Owner draw or personal (not deductible) (9932)"),0,E365-SUM(F365:G365)))</f>
        <v/>
      </c>
      <c r="I365" s="13" t="n"/>
      <c r="J365" s="13" t="n"/>
    </row>
    <row r="366">
      <c r="A366" s="12" t="n"/>
      <c r="B366" s="13" t="n"/>
      <c r="C366" s="13" t="n"/>
      <c r="D366" s="13" t="n"/>
      <c r="E366" s="14" t="n"/>
      <c r="F366" s="14" t="n"/>
      <c r="G366" s="14" t="n"/>
      <c r="H366" s="15">
        <f>IF(E366="","",IF(OR(D366="Home office (ask your accountant) (9945)",D366="Equipment or other capital purchase (9936)",D366="Owner draw or personal (not deductible) (9932)"),0,E366-SUM(F366:G366)))</f>
        <v/>
      </c>
      <c r="I366" s="13" t="n"/>
      <c r="J366" s="13" t="n"/>
    </row>
    <row r="367">
      <c r="A367" s="12" t="n"/>
      <c r="B367" s="13" t="n"/>
      <c r="C367" s="13" t="n"/>
      <c r="D367" s="13" t="n"/>
      <c r="E367" s="14" t="n"/>
      <c r="F367" s="14" t="n"/>
      <c r="G367" s="14" t="n"/>
      <c r="H367" s="15">
        <f>IF(E367="","",IF(OR(D367="Home office (ask your accountant) (9945)",D367="Equipment or other capital purchase (9936)",D367="Owner draw or personal (not deductible) (9932)"),0,E367-SUM(F367:G367)))</f>
        <v/>
      </c>
      <c r="I367" s="13" t="n"/>
      <c r="J367" s="13" t="n"/>
    </row>
    <row r="368">
      <c r="A368" s="12" t="n"/>
      <c r="B368" s="13" t="n"/>
      <c r="C368" s="13" t="n"/>
      <c r="D368" s="13" t="n"/>
      <c r="E368" s="14" t="n"/>
      <c r="F368" s="14" t="n"/>
      <c r="G368" s="14" t="n"/>
      <c r="H368" s="15">
        <f>IF(E368="","",IF(OR(D368="Home office (ask your accountant) (9945)",D368="Equipment or other capital purchase (9936)",D368="Owner draw or personal (not deductible) (9932)"),0,E368-SUM(F368:G368)))</f>
        <v/>
      </c>
      <c r="I368" s="13" t="n"/>
      <c r="J368" s="13" t="n"/>
    </row>
    <row r="369">
      <c r="A369" s="12" t="n"/>
      <c r="B369" s="13" t="n"/>
      <c r="C369" s="13" t="n"/>
      <c r="D369" s="13" t="n"/>
      <c r="E369" s="14" t="n"/>
      <c r="F369" s="14" t="n"/>
      <c r="G369" s="14" t="n"/>
      <c r="H369" s="15">
        <f>IF(E369="","",IF(OR(D369="Home office (ask your accountant) (9945)",D369="Equipment or other capital purchase (9936)",D369="Owner draw or personal (not deductible) (9932)"),0,E369-SUM(F369:G369)))</f>
        <v/>
      </c>
      <c r="I369" s="13" t="n"/>
      <c r="J369" s="13" t="n"/>
    </row>
    <row r="370">
      <c r="A370" s="12" t="n"/>
      <c r="B370" s="13" t="n"/>
      <c r="C370" s="13" t="n"/>
      <c r="D370" s="13" t="n"/>
      <c r="E370" s="14" t="n"/>
      <c r="F370" s="14" t="n"/>
      <c r="G370" s="14" t="n"/>
      <c r="H370" s="15">
        <f>IF(E370="","",IF(OR(D370="Home office (ask your accountant) (9945)",D370="Equipment or other capital purchase (9936)",D370="Owner draw or personal (not deductible) (9932)"),0,E370-SUM(F370:G370)))</f>
        <v/>
      </c>
      <c r="I370" s="13" t="n"/>
      <c r="J370" s="13" t="n"/>
    </row>
    <row r="371">
      <c r="A371" s="12" t="n"/>
      <c r="B371" s="13" t="n"/>
      <c r="C371" s="13" t="n"/>
      <c r="D371" s="13" t="n"/>
      <c r="E371" s="14" t="n"/>
      <c r="F371" s="14" t="n"/>
      <c r="G371" s="14" t="n"/>
      <c r="H371" s="15">
        <f>IF(E371="","",IF(OR(D371="Home office (ask your accountant) (9945)",D371="Equipment or other capital purchase (9936)",D371="Owner draw or personal (not deductible) (9932)"),0,E371-SUM(F371:G371)))</f>
        <v/>
      </c>
      <c r="I371" s="13" t="n"/>
      <c r="J371" s="13" t="n"/>
    </row>
    <row r="372">
      <c r="A372" s="12" t="n"/>
      <c r="B372" s="13" t="n"/>
      <c r="C372" s="13" t="n"/>
      <c r="D372" s="13" t="n"/>
      <c r="E372" s="14" t="n"/>
      <c r="F372" s="14" t="n"/>
      <c r="G372" s="14" t="n"/>
      <c r="H372" s="15">
        <f>IF(E372="","",IF(OR(D372="Home office (ask your accountant) (9945)",D372="Equipment or other capital purchase (9936)",D372="Owner draw or personal (not deductible) (9932)"),0,E372-SUM(F372:G372)))</f>
        <v/>
      </c>
      <c r="I372" s="13" t="n"/>
      <c r="J372" s="13" t="n"/>
    </row>
    <row r="373">
      <c r="A373" s="12" t="n"/>
      <c r="B373" s="13" t="n"/>
      <c r="C373" s="13" t="n"/>
      <c r="D373" s="13" t="n"/>
      <c r="E373" s="14" t="n"/>
      <c r="F373" s="14" t="n"/>
      <c r="G373" s="14" t="n"/>
      <c r="H373" s="15">
        <f>IF(E373="","",IF(OR(D373="Home office (ask your accountant) (9945)",D373="Equipment or other capital purchase (9936)",D373="Owner draw or personal (not deductible) (9932)"),0,E373-SUM(F373:G373)))</f>
        <v/>
      </c>
      <c r="I373" s="13" t="n"/>
      <c r="J373" s="13" t="n"/>
    </row>
    <row r="374">
      <c r="A374" s="12" t="n"/>
      <c r="B374" s="13" t="n"/>
      <c r="C374" s="13" t="n"/>
      <c r="D374" s="13" t="n"/>
      <c r="E374" s="14" t="n"/>
      <c r="F374" s="14" t="n"/>
      <c r="G374" s="14" t="n"/>
      <c r="H374" s="15">
        <f>IF(E374="","",IF(OR(D374="Home office (ask your accountant) (9945)",D374="Equipment or other capital purchase (9936)",D374="Owner draw or personal (not deductible) (9932)"),0,E374-SUM(F374:G374)))</f>
        <v/>
      </c>
      <c r="I374" s="13" t="n"/>
      <c r="J374" s="13" t="n"/>
    </row>
    <row r="375">
      <c r="A375" s="12" t="n"/>
      <c r="B375" s="13" t="n"/>
      <c r="C375" s="13" t="n"/>
      <c r="D375" s="13" t="n"/>
      <c r="E375" s="14" t="n"/>
      <c r="F375" s="14" t="n"/>
      <c r="G375" s="14" t="n"/>
      <c r="H375" s="15">
        <f>IF(E375="","",IF(OR(D375="Home office (ask your accountant) (9945)",D375="Equipment or other capital purchase (9936)",D375="Owner draw or personal (not deductible) (9932)"),0,E375-SUM(F375:G375)))</f>
        <v/>
      </c>
      <c r="I375" s="13" t="n"/>
      <c r="J375" s="13" t="n"/>
    </row>
    <row r="376">
      <c r="A376" s="12" t="n"/>
      <c r="B376" s="13" t="n"/>
      <c r="C376" s="13" t="n"/>
      <c r="D376" s="13" t="n"/>
      <c r="E376" s="14" t="n"/>
      <c r="F376" s="14" t="n"/>
      <c r="G376" s="14" t="n"/>
      <c r="H376" s="15">
        <f>IF(E376="","",IF(OR(D376="Home office (ask your accountant) (9945)",D376="Equipment or other capital purchase (9936)",D376="Owner draw or personal (not deductible) (9932)"),0,E376-SUM(F376:G376)))</f>
        <v/>
      </c>
      <c r="I376" s="13" t="n"/>
      <c r="J376" s="13" t="n"/>
    </row>
    <row r="377">
      <c r="A377" s="12" t="n"/>
      <c r="B377" s="13" t="n"/>
      <c r="C377" s="13" t="n"/>
      <c r="D377" s="13" t="n"/>
      <c r="E377" s="14" t="n"/>
      <c r="F377" s="14" t="n"/>
      <c r="G377" s="14" t="n"/>
      <c r="H377" s="15">
        <f>IF(E377="","",IF(OR(D377="Home office (ask your accountant) (9945)",D377="Equipment or other capital purchase (9936)",D377="Owner draw or personal (not deductible) (9932)"),0,E377-SUM(F377:G377)))</f>
        <v/>
      </c>
      <c r="I377" s="13" t="n"/>
      <c r="J377" s="13" t="n"/>
    </row>
    <row r="378">
      <c r="A378" s="12" t="n"/>
      <c r="B378" s="13" t="n"/>
      <c r="C378" s="13" t="n"/>
      <c r="D378" s="13" t="n"/>
      <c r="E378" s="14" t="n"/>
      <c r="F378" s="14" t="n"/>
      <c r="G378" s="14" t="n"/>
      <c r="H378" s="15">
        <f>IF(E378="","",IF(OR(D378="Home office (ask your accountant) (9945)",D378="Equipment or other capital purchase (9936)",D378="Owner draw or personal (not deductible) (9932)"),0,E378-SUM(F378:G378)))</f>
        <v/>
      </c>
      <c r="I378" s="13" t="n"/>
      <c r="J378" s="13" t="n"/>
    </row>
    <row r="379">
      <c r="A379" s="12" t="n"/>
      <c r="B379" s="13" t="n"/>
      <c r="C379" s="13" t="n"/>
      <c r="D379" s="13" t="n"/>
      <c r="E379" s="14" t="n"/>
      <c r="F379" s="14" t="n"/>
      <c r="G379" s="14" t="n"/>
      <c r="H379" s="15">
        <f>IF(E379="","",IF(OR(D379="Home office (ask your accountant) (9945)",D379="Equipment or other capital purchase (9936)",D379="Owner draw or personal (not deductible) (9932)"),0,E379-SUM(F379:G379)))</f>
        <v/>
      </c>
      <c r="I379" s="13" t="n"/>
      <c r="J379" s="13" t="n"/>
    </row>
    <row r="380">
      <c r="A380" s="12" t="n"/>
      <c r="B380" s="13" t="n"/>
      <c r="C380" s="13" t="n"/>
      <c r="D380" s="13" t="n"/>
      <c r="E380" s="14" t="n"/>
      <c r="F380" s="14" t="n"/>
      <c r="G380" s="14" t="n"/>
      <c r="H380" s="15">
        <f>IF(E380="","",IF(OR(D380="Home office (ask your accountant) (9945)",D380="Equipment or other capital purchase (9936)",D380="Owner draw or personal (not deductible) (9932)"),0,E380-SUM(F380:G380)))</f>
        <v/>
      </c>
      <c r="I380" s="13" t="n"/>
      <c r="J380" s="13" t="n"/>
    </row>
    <row r="381">
      <c r="A381" s="12" t="n"/>
      <c r="B381" s="13" t="n"/>
      <c r="C381" s="13" t="n"/>
      <c r="D381" s="13" t="n"/>
      <c r="E381" s="14" t="n"/>
      <c r="F381" s="14" t="n"/>
      <c r="G381" s="14" t="n"/>
      <c r="H381" s="15">
        <f>IF(E381="","",IF(OR(D381="Home office (ask your accountant) (9945)",D381="Equipment or other capital purchase (9936)",D381="Owner draw or personal (not deductible) (9932)"),0,E381-SUM(F381:G381)))</f>
        <v/>
      </c>
      <c r="I381" s="13" t="n"/>
      <c r="J381" s="13" t="n"/>
    </row>
    <row r="382">
      <c r="A382" s="12" t="n"/>
      <c r="B382" s="13" t="n"/>
      <c r="C382" s="13" t="n"/>
      <c r="D382" s="13" t="n"/>
      <c r="E382" s="14" t="n"/>
      <c r="F382" s="14" t="n"/>
      <c r="G382" s="14" t="n"/>
      <c r="H382" s="15">
        <f>IF(E382="","",IF(OR(D382="Home office (ask your accountant) (9945)",D382="Equipment or other capital purchase (9936)",D382="Owner draw or personal (not deductible) (9932)"),0,E382-SUM(F382:G382)))</f>
        <v/>
      </c>
      <c r="I382" s="13" t="n"/>
      <c r="J382" s="13" t="n"/>
    </row>
    <row r="383">
      <c r="A383" s="12" t="n"/>
      <c r="B383" s="13" t="n"/>
      <c r="C383" s="13" t="n"/>
      <c r="D383" s="13" t="n"/>
      <c r="E383" s="14" t="n"/>
      <c r="F383" s="14" t="n"/>
      <c r="G383" s="14" t="n"/>
      <c r="H383" s="15">
        <f>IF(E383="","",IF(OR(D383="Home office (ask your accountant) (9945)",D383="Equipment or other capital purchase (9936)",D383="Owner draw or personal (not deductible) (9932)"),0,E383-SUM(F383:G383)))</f>
        <v/>
      </c>
      <c r="I383" s="13" t="n"/>
      <c r="J383" s="13" t="n"/>
    </row>
    <row r="384">
      <c r="A384" s="12" t="n"/>
      <c r="B384" s="13" t="n"/>
      <c r="C384" s="13" t="n"/>
      <c r="D384" s="13" t="n"/>
      <c r="E384" s="14" t="n"/>
      <c r="F384" s="14" t="n"/>
      <c r="G384" s="14" t="n"/>
      <c r="H384" s="15">
        <f>IF(E384="","",IF(OR(D384="Home office (ask your accountant) (9945)",D384="Equipment or other capital purchase (9936)",D384="Owner draw or personal (not deductible) (9932)"),0,E384-SUM(F384:G384)))</f>
        <v/>
      </c>
      <c r="I384" s="13" t="n"/>
      <c r="J384" s="13" t="n"/>
    </row>
    <row r="385">
      <c r="A385" s="12" t="n"/>
      <c r="B385" s="13" t="n"/>
      <c r="C385" s="13" t="n"/>
      <c r="D385" s="13" t="n"/>
      <c r="E385" s="14" t="n"/>
      <c r="F385" s="14" t="n"/>
      <c r="G385" s="14" t="n"/>
      <c r="H385" s="15">
        <f>IF(E385="","",IF(OR(D385="Home office (ask your accountant) (9945)",D385="Equipment or other capital purchase (9936)",D385="Owner draw or personal (not deductible) (9932)"),0,E385-SUM(F385:G385)))</f>
        <v/>
      </c>
      <c r="I385" s="13" t="n"/>
      <c r="J385" s="13" t="n"/>
    </row>
    <row r="386">
      <c r="A386" s="12" t="n"/>
      <c r="B386" s="13" t="n"/>
      <c r="C386" s="13" t="n"/>
      <c r="D386" s="13" t="n"/>
      <c r="E386" s="14" t="n"/>
      <c r="F386" s="14" t="n"/>
      <c r="G386" s="14" t="n"/>
      <c r="H386" s="15">
        <f>IF(E386="","",IF(OR(D386="Home office (ask your accountant) (9945)",D386="Equipment or other capital purchase (9936)",D386="Owner draw or personal (not deductible) (9932)"),0,E386-SUM(F386:G386)))</f>
        <v/>
      </c>
      <c r="I386" s="13" t="n"/>
      <c r="J386" s="13" t="n"/>
    </row>
    <row r="387">
      <c r="A387" s="12" t="n"/>
      <c r="B387" s="13" t="n"/>
      <c r="C387" s="13" t="n"/>
      <c r="D387" s="13" t="n"/>
      <c r="E387" s="14" t="n"/>
      <c r="F387" s="14" t="n"/>
      <c r="G387" s="14" t="n"/>
      <c r="H387" s="15">
        <f>IF(E387="","",IF(OR(D387="Home office (ask your accountant) (9945)",D387="Equipment or other capital purchase (9936)",D387="Owner draw or personal (not deductible) (9932)"),0,E387-SUM(F387:G387)))</f>
        <v/>
      </c>
      <c r="I387" s="13" t="n"/>
      <c r="J387" s="13" t="n"/>
    </row>
    <row r="388">
      <c r="A388" s="12" t="n"/>
      <c r="B388" s="13" t="n"/>
      <c r="C388" s="13" t="n"/>
      <c r="D388" s="13" t="n"/>
      <c r="E388" s="14" t="n"/>
      <c r="F388" s="14" t="n"/>
      <c r="G388" s="14" t="n"/>
      <c r="H388" s="15">
        <f>IF(E388="","",IF(OR(D388="Home office (ask your accountant) (9945)",D388="Equipment or other capital purchase (9936)",D388="Owner draw or personal (not deductible) (9932)"),0,E388-SUM(F388:G388)))</f>
        <v/>
      </c>
      <c r="I388" s="13" t="n"/>
      <c r="J388" s="13" t="n"/>
    </row>
    <row r="389">
      <c r="A389" s="12" t="n"/>
      <c r="B389" s="13" t="n"/>
      <c r="C389" s="13" t="n"/>
      <c r="D389" s="13" t="n"/>
      <c r="E389" s="14" t="n"/>
      <c r="F389" s="14" t="n"/>
      <c r="G389" s="14" t="n"/>
      <c r="H389" s="15">
        <f>IF(E389="","",IF(OR(D389="Home office (ask your accountant) (9945)",D389="Equipment or other capital purchase (9936)",D389="Owner draw or personal (not deductible) (9932)"),0,E389-SUM(F389:G389)))</f>
        <v/>
      </c>
      <c r="I389" s="13" t="n"/>
      <c r="J389" s="13" t="n"/>
    </row>
    <row r="390">
      <c r="A390" s="12" t="n"/>
      <c r="B390" s="13" t="n"/>
      <c r="C390" s="13" t="n"/>
      <c r="D390" s="13" t="n"/>
      <c r="E390" s="14" t="n"/>
      <c r="F390" s="14" t="n"/>
      <c r="G390" s="14" t="n"/>
      <c r="H390" s="15">
        <f>IF(E390="","",IF(OR(D390="Home office (ask your accountant) (9945)",D390="Equipment or other capital purchase (9936)",D390="Owner draw or personal (not deductible) (9932)"),0,E390-SUM(F390:G390)))</f>
        <v/>
      </c>
      <c r="I390" s="13" t="n"/>
      <c r="J390" s="13" t="n"/>
    </row>
    <row r="391">
      <c r="A391" s="12" t="n"/>
      <c r="B391" s="13" t="n"/>
      <c r="C391" s="13" t="n"/>
      <c r="D391" s="13" t="n"/>
      <c r="E391" s="14" t="n"/>
      <c r="F391" s="14" t="n"/>
      <c r="G391" s="14" t="n"/>
      <c r="H391" s="15">
        <f>IF(E391="","",IF(OR(D391="Home office (ask your accountant) (9945)",D391="Equipment or other capital purchase (9936)",D391="Owner draw or personal (not deductible) (9932)"),0,E391-SUM(F391:G391)))</f>
        <v/>
      </c>
      <c r="I391" s="13" t="n"/>
      <c r="J391" s="13" t="n"/>
    </row>
    <row r="392">
      <c r="A392" s="12" t="n"/>
      <c r="B392" s="13" t="n"/>
      <c r="C392" s="13" t="n"/>
      <c r="D392" s="13" t="n"/>
      <c r="E392" s="14" t="n"/>
      <c r="F392" s="14" t="n"/>
      <c r="G392" s="14" t="n"/>
      <c r="H392" s="15">
        <f>IF(E392="","",IF(OR(D392="Home office (ask your accountant) (9945)",D392="Equipment or other capital purchase (9936)",D392="Owner draw or personal (not deductible) (9932)"),0,E392-SUM(F392:G392)))</f>
        <v/>
      </c>
      <c r="I392" s="13" t="n"/>
      <c r="J392" s="13" t="n"/>
    </row>
    <row r="393">
      <c r="A393" s="12" t="n"/>
      <c r="B393" s="13" t="n"/>
      <c r="C393" s="13" t="n"/>
      <c r="D393" s="13" t="n"/>
      <c r="E393" s="14" t="n"/>
      <c r="F393" s="14" t="n"/>
      <c r="G393" s="14" t="n"/>
      <c r="H393" s="15">
        <f>IF(E393="","",IF(OR(D393="Home office (ask your accountant) (9945)",D393="Equipment or other capital purchase (9936)",D393="Owner draw or personal (not deductible) (9932)"),0,E393-SUM(F393:G393)))</f>
        <v/>
      </c>
      <c r="I393" s="13" t="n"/>
      <c r="J393" s="13" t="n"/>
    </row>
    <row r="394">
      <c r="A394" s="12" t="n"/>
      <c r="B394" s="13" t="n"/>
      <c r="C394" s="13" t="n"/>
      <c r="D394" s="13" t="n"/>
      <c r="E394" s="14" t="n"/>
      <c r="F394" s="14" t="n"/>
      <c r="G394" s="14" t="n"/>
      <c r="H394" s="15">
        <f>IF(E394="","",IF(OR(D394="Home office (ask your accountant) (9945)",D394="Equipment or other capital purchase (9936)",D394="Owner draw or personal (not deductible) (9932)"),0,E394-SUM(F394:G394)))</f>
        <v/>
      </c>
      <c r="I394" s="13" t="n"/>
      <c r="J394" s="13" t="n"/>
    </row>
    <row r="395">
      <c r="A395" s="12" t="n"/>
      <c r="B395" s="13" t="n"/>
      <c r="C395" s="13" t="n"/>
      <c r="D395" s="13" t="n"/>
      <c r="E395" s="14" t="n"/>
      <c r="F395" s="14" t="n"/>
      <c r="G395" s="14" t="n"/>
      <c r="H395" s="15">
        <f>IF(E395="","",IF(OR(D395="Home office (ask your accountant) (9945)",D395="Equipment or other capital purchase (9936)",D395="Owner draw or personal (not deductible) (9932)"),0,E395-SUM(F395:G395)))</f>
        <v/>
      </c>
      <c r="I395" s="13" t="n"/>
      <c r="J395" s="13" t="n"/>
    </row>
    <row r="396">
      <c r="A396" s="12" t="n"/>
      <c r="B396" s="13" t="n"/>
      <c r="C396" s="13" t="n"/>
      <c r="D396" s="13" t="n"/>
      <c r="E396" s="14" t="n"/>
      <c r="F396" s="14" t="n"/>
      <c r="G396" s="14" t="n"/>
      <c r="H396" s="15">
        <f>IF(E396="","",IF(OR(D396="Home office (ask your accountant) (9945)",D396="Equipment or other capital purchase (9936)",D396="Owner draw or personal (not deductible) (9932)"),0,E396-SUM(F396:G396)))</f>
        <v/>
      </c>
      <c r="I396" s="13" t="n"/>
      <c r="J396" s="13" t="n"/>
    </row>
    <row r="397">
      <c r="A397" s="12" t="n"/>
      <c r="B397" s="13" t="n"/>
      <c r="C397" s="13" t="n"/>
      <c r="D397" s="13" t="n"/>
      <c r="E397" s="14" t="n"/>
      <c r="F397" s="14" t="n"/>
      <c r="G397" s="14" t="n"/>
      <c r="H397" s="15">
        <f>IF(E397="","",IF(OR(D397="Home office (ask your accountant) (9945)",D397="Equipment or other capital purchase (9936)",D397="Owner draw or personal (not deductible) (9932)"),0,E397-SUM(F397:G397)))</f>
        <v/>
      </c>
      <c r="I397" s="13" t="n"/>
      <c r="J397" s="13" t="n"/>
    </row>
    <row r="398">
      <c r="A398" s="12" t="n"/>
      <c r="B398" s="13" t="n"/>
      <c r="C398" s="13" t="n"/>
      <c r="D398" s="13" t="n"/>
      <c r="E398" s="14" t="n"/>
      <c r="F398" s="14" t="n"/>
      <c r="G398" s="14" t="n"/>
      <c r="H398" s="15">
        <f>IF(E398="","",IF(OR(D398="Home office (ask your accountant) (9945)",D398="Equipment or other capital purchase (9936)",D398="Owner draw or personal (not deductible) (9932)"),0,E398-SUM(F398:G398)))</f>
        <v/>
      </c>
      <c r="I398" s="13" t="n"/>
      <c r="J398" s="13" t="n"/>
    </row>
    <row r="399">
      <c r="A399" s="12" t="n"/>
      <c r="B399" s="13" t="n"/>
      <c r="C399" s="13" t="n"/>
      <c r="D399" s="13" t="n"/>
      <c r="E399" s="14" t="n"/>
      <c r="F399" s="14" t="n"/>
      <c r="G399" s="14" t="n"/>
      <c r="H399" s="15">
        <f>IF(E399="","",IF(OR(D399="Home office (ask your accountant) (9945)",D399="Equipment or other capital purchase (9936)",D399="Owner draw or personal (not deductible) (9932)"),0,E399-SUM(F399:G399)))</f>
        <v/>
      </c>
      <c r="I399" s="13" t="n"/>
      <c r="J399" s="13" t="n"/>
    </row>
    <row r="400">
      <c r="A400" s="12" t="n"/>
      <c r="B400" s="13" t="n"/>
      <c r="C400" s="13" t="n"/>
      <c r="D400" s="13" t="n"/>
      <c r="E400" s="14" t="n"/>
      <c r="F400" s="14" t="n"/>
      <c r="G400" s="14" t="n"/>
      <c r="H400" s="15">
        <f>IF(E400="","",IF(OR(D400="Home office (ask your accountant) (9945)",D400="Equipment or other capital purchase (9936)",D400="Owner draw or personal (not deductible) (9932)"),0,E400-SUM(F400:G400)))</f>
        <v/>
      </c>
      <c r="I400" s="13" t="n"/>
      <c r="J400" s="13" t="n"/>
    </row>
    <row r="401">
      <c r="A401" s="12" t="n"/>
      <c r="B401" s="13" t="n"/>
      <c r="C401" s="13" t="n"/>
      <c r="D401" s="13" t="n"/>
      <c r="E401" s="14" t="n"/>
      <c r="F401" s="14" t="n"/>
      <c r="G401" s="14" t="n"/>
      <c r="H401" s="15">
        <f>IF(E401="","",IF(OR(D401="Home office (ask your accountant) (9945)",D401="Equipment or other capital purchase (9936)",D401="Owner draw or personal (not deductible) (9932)"),0,E401-SUM(F401:G401)))</f>
        <v/>
      </c>
      <c r="I401" s="13" t="n"/>
      <c r="J401" s="13" t="n"/>
    </row>
    <row r="402">
      <c r="A402" s="12" t="n"/>
      <c r="B402" s="13" t="n"/>
      <c r="C402" s="13" t="n"/>
      <c r="D402" s="13" t="n"/>
      <c r="E402" s="14" t="n"/>
      <c r="F402" s="14" t="n"/>
      <c r="G402" s="14" t="n"/>
      <c r="H402" s="15">
        <f>IF(E402="","",IF(OR(D402="Home office (ask your accountant) (9945)",D402="Equipment or other capital purchase (9936)",D402="Owner draw or personal (not deductible) (9932)"),0,E402-SUM(F402:G402)))</f>
        <v/>
      </c>
      <c r="I402" s="13" t="n"/>
      <c r="J402" s="13" t="n"/>
    </row>
    <row r="403">
      <c r="A403" s="12" t="n"/>
      <c r="B403" s="13" t="n"/>
      <c r="C403" s="13" t="n"/>
      <c r="D403" s="13" t="n"/>
      <c r="E403" s="14" t="n"/>
      <c r="F403" s="14" t="n"/>
      <c r="G403" s="14" t="n"/>
      <c r="H403" s="15">
        <f>IF(E403="","",IF(OR(D403="Home office (ask your accountant) (9945)",D403="Equipment or other capital purchase (9936)",D403="Owner draw or personal (not deductible) (9932)"),0,E403-SUM(F403:G403)))</f>
        <v/>
      </c>
      <c r="I403" s="13" t="n"/>
      <c r="J403" s="13" t="n"/>
    </row>
    <row r="404">
      <c r="A404" s="12" t="n"/>
      <c r="B404" s="13" t="n"/>
      <c r="C404" s="13" t="n"/>
      <c r="D404" s="13" t="n"/>
      <c r="E404" s="14" t="n"/>
      <c r="F404" s="14" t="n"/>
      <c r="G404" s="14" t="n"/>
      <c r="H404" s="15">
        <f>IF(E404="","",IF(OR(D404="Home office (ask your accountant) (9945)",D404="Equipment or other capital purchase (9936)",D404="Owner draw or personal (not deductible) (9932)"),0,E404-SUM(F404:G404)))</f>
        <v/>
      </c>
      <c r="I404" s="13" t="n"/>
      <c r="J404" s="13" t="n"/>
    </row>
    <row r="405">
      <c r="A405" s="12" t="n"/>
      <c r="B405" s="13" t="n"/>
      <c r="C405" s="13" t="n"/>
      <c r="D405" s="13" t="n"/>
      <c r="E405" s="14" t="n"/>
      <c r="F405" s="14" t="n"/>
      <c r="G405" s="14" t="n"/>
      <c r="H405" s="15">
        <f>IF(E405="","",IF(OR(D405="Home office (ask your accountant) (9945)",D405="Equipment or other capital purchase (9936)",D405="Owner draw or personal (not deductible) (9932)"),0,E405-SUM(F405:G405)))</f>
        <v/>
      </c>
      <c r="I405" s="13" t="n"/>
      <c r="J405" s="13" t="n"/>
    </row>
    <row r="406">
      <c r="A406" s="12" t="n"/>
      <c r="B406" s="13" t="n"/>
      <c r="C406" s="13" t="n"/>
      <c r="D406" s="13" t="n"/>
      <c r="E406" s="14" t="n"/>
      <c r="F406" s="14" t="n"/>
      <c r="G406" s="14" t="n"/>
      <c r="H406" s="15">
        <f>IF(E406="","",IF(OR(D406="Home office (ask your accountant) (9945)",D406="Equipment or other capital purchase (9936)",D406="Owner draw or personal (not deductible) (9932)"),0,E406-SUM(F406:G406)))</f>
        <v/>
      </c>
      <c r="I406" s="13" t="n"/>
      <c r="J406" s="13" t="n"/>
    </row>
    <row r="407">
      <c r="A407" s="12" t="n"/>
      <c r="B407" s="13" t="n"/>
      <c r="C407" s="13" t="n"/>
      <c r="D407" s="13" t="n"/>
      <c r="E407" s="14" t="n"/>
      <c r="F407" s="14" t="n"/>
      <c r="G407" s="14" t="n"/>
      <c r="H407" s="15">
        <f>IF(E407="","",IF(OR(D407="Home office (ask your accountant) (9945)",D407="Equipment or other capital purchase (9936)",D407="Owner draw or personal (not deductible) (9932)"),0,E407-SUM(F407:G407)))</f>
        <v/>
      </c>
      <c r="I407" s="13" t="n"/>
      <c r="J407" s="13" t="n"/>
    </row>
    <row r="408">
      <c r="A408" s="12" t="n"/>
      <c r="B408" s="13" t="n"/>
      <c r="C408" s="13" t="n"/>
      <c r="D408" s="13" t="n"/>
      <c r="E408" s="14" t="n"/>
      <c r="F408" s="14" t="n"/>
      <c r="G408" s="14" t="n"/>
      <c r="H408" s="15">
        <f>IF(E408="","",IF(OR(D408="Home office (ask your accountant) (9945)",D408="Equipment or other capital purchase (9936)",D408="Owner draw or personal (not deductible) (9932)"),0,E408-SUM(F408:G408)))</f>
        <v/>
      </c>
      <c r="I408" s="13" t="n"/>
      <c r="J408" s="13" t="n"/>
    </row>
    <row r="409">
      <c r="A409" s="12" t="n"/>
      <c r="B409" s="13" t="n"/>
      <c r="C409" s="13" t="n"/>
      <c r="D409" s="13" t="n"/>
      <c r="E409" s="14" t="n"/>
      <c r="F409" s="14" t="n"/>
      <c r="G409" s="14" t="n"/>
      <c r="H409" s="15">
        <f>IF(E409="","",IF(OR(D409="Home office (ask your accountant) (9945)",D409="Equipment or other capital purchase (9936)",D409="Owner draw or personal (not deductible) (9932)"),0,E409-SUM(F409:G409)))</f>
        <v/>
      </c>
      <c r="I409" s="13" t="n"/>
      <c r="J409" s="13" t="n"/>
    </row>
    <row r="410">
      <c r="A410" s="12" t="n"/>
      <c r="B410" s="13" t="n"/>
      <c r="C410" s="13" t="n"/>
      <c r="D410" s="13" t="n"/>
      <c r="E410" s="14" t="n"/>
      <c r="F410" s="14" t="n"/>
      <c r="G410" s="14" t="n"/>
      <c r="H410" s="15">
        <f>IF(E410="","",IF(OR(D410="Home office (ask your accountant) (9945)",D410="Equipment or other capital purchase (9936)",D410="Owner draw or personal (not deductible) (9932)"),0,E410-SUM(F410:G410)))</f>
        <v/>
      </c>
      <c r="I410" s="13" t="n"/>
      <c r="J410" s="13" t="n"/>
    </row>
    <row r="411">
      <c r="A411" s="12" t="n"/>
      <c r="B411" s="13" t="n"/>
      <c r="C411" s="13" t="n"/>
      <c r="D411" s="13" t="n"/>
      <c r="E411" s="14" t="n"/>
      <c r="F411" s="14" t="n"/>
      <c r="G411" s="14" t="n"/>
      <c r="H411" s="15">
        <f>IF(E411="","",IF(OR(D411="Home office (ask your accountant) (9945)",D411="Equipment or other capital purchase (9936)",D411="Owner draw or personal (not deductible) (9932)"),0,E411-SUM(F411:G411)))</f>
        <v/>
      </c>
      <c r="I411" s="13" t="n"/>
      <c r="J411" s="13" t="n"/>
    </row>
    <row r="412">
      <c r="A412" s="12" t="n"/>
      <c r="B412" s="13" t="n"/>
      <c r="C412" s="13" t="n"/>
      <c r="D412" s="13" t="n"/>
      <c r="E412" s="14" t="n"/>
      <c r="F412" s="14" t="n"/>
      <c r="G412" s="14" t="n"/>
      <c r="H412" s="15">
        <f>IF(E412="","",IF(OR(D412="Home office (ask your accountant) (9945)",D412="Equipment or other capital purchase (9936)",D412="Owner draw or personal (not deductible) (9932)"),0,E412-SUM(F412:G412)))</f>
        <v/>
      </c>
      <c r="I412" s="13" t="n"/>
      <c r="J412" s="13" t="n"/>
    </row>
    <row r="413">
      <c r="A413" s="12" t="n"/>
      <c r="B413" s="13" t="n"/>
      <c r="C413" s="13" t="n"/>
      <c r="D413" s="13" t="n"/>
      <c r="E413" s="14" t="n"/>
      <c r="F413" s="14" t="n"/>
      <c r="G413" s="14" t="n"/>
      <c r="H413" s="15">
        <f>IF(E413="","",IF(OR(D413="Home office (ask your accountant) (9945)",D413="Equipment or other capital purchase (9936)",D413="Owner draw or personal (not deductible) (9932)"),0,E413-SUM(F413:G413)))</f>
        <v/>
      </c>
      <c r="I413" s="13" t="n"/>
      <c r="J413" s="13" t="n"/>
    </row>
    <row r="414">
      <c r="A414" s="12" t="n"/>
      <c r="B414" s="13" t="n"/>
      <c r="C414" s="13" t="n"/>
      <c r="D414" s="13" t="n"/>
      <c r="E414" s="14" t="n"/>
      <c r="F414" s="14" t="n"/>
      <c r="G414" s="14" t="n"/>
      <c r="H414" s="15">
        <f>IF(E414="","",IF(OR(D414="Home office (ask your accountant) (9945)",D414="Equipment or other capital purchase (9936)",D414="Owner draw or personal (not deductible) (9932)"),0,E414-SUM(F414:G414)))</f>
        <v/>
      </c>
      <c r="I414" s="13" t="n"/>
      <c r="J414" s="13" t="n"/>
    </row>
    <row r="415">
      <c r="A415" s="12" t="n"/>
      <c r="B415" s="13" t="n"/>
      <c r="C415" s="13" t="n"/>
      <c r="D415" s="13" t="n"/>
      <c r="E415" s="14" t="n"/>
      <c r="F415" s="14" t="n"/>
      <c r="G415" s="14" t="n"/>
      <c r="H415" s="15">
        <f>IF(E415="","",IF(OR(D415="Home office (ask your accountant) (9945)",D415="Equipment or other capital purchase (9936)",D415="Owner draw or personal (not deductible) (9932)"),0,E415-SUM(F415:G415)))</f>
        <v/>
      </c>
      <c r="I415" s="13" t="n"/>
      <c r="J415" s="13" t="n"/>
    </row>
    <row r="416">
      <c r="A416" s="12" t="n"/>
      <c r="B416" s="13" t="n"/>
      <c r="C416" s="13" t="n"/>
      <c r="D416" s="13" t="n"/>
      <c r="E416" s="14" t="n"/>
      <c r="F416" s="14" t="n"/>
      <c r="G416" s="14" t="n"/>
      <c r="H416" s="15">
        <f>IF(E416="","",IF(OR(D416="Home office (ask your accountant) (9945)",D416="Equipment or other capital purchase (9936)",D416="Owner draw or personal (not deductible) (9932)"),0,E416-SUM(F416:G416)))</f>
        <v/>
      </c>
      <c r="I416" s="13" t="n"/>
      <c r="J416" s="13" t="n"/>
    </row>
    <row r="417">
      <c r="A417" s="12" t="n"/>
      <c r="B417" s="13" t="n"/>
      <c r="C417" s="13" t="n"/>
      <c r="D417" s="13" t="n"/>
      <c r="E417" s="14" t="n"/>
      <c r="F417" s="14" t="n"/>
      <c r="G417" s="14" t="n"/>
      <c r="H417" s="15">
        <f>IF(E417="","",IF(OR(D417="Home office (ask your accountant) (9945)",D417="Equipment or other capital purchase (9936)",D417="Owner draw or personal (not deductible) (9932)"),0,E417-SUM(F417:G417)))</f>
        <v/>
      </c>
      <c r="I417" s="13" t="n"/>
      <c r="J417" s="13" t="n"/>
    </row>
    <row r="418">
      <c r="A418" s="12" t="n"/>
      <c r="B418" s="13" t="n"/>
      <c r="C418" s="13" t="n"/>
      <c r="D418" s="13" t="n"/>
      <c r="E418" s="14" t="n"/>
      <c r="F418" s="14" t="n"/>
      <c r="G418" s="14" t="n"/>
      <c r="H418" s="15">
        <f>IF(E418="","",IF(OR(D418="Home office (ask your accountant) (9945)",D418="Equipment or other capital purchase (9936)",D418="Owner draw or personal (not deductible) (9932)"),0,E418-SUM(F418:G418)))</f>
        <v/>
      </c>
      <c r="I418" s="13" t="n"/>
      <c r="J418" s="13" t="n"/>
    </row>
    <row r="419">
      <c r="A419" s="12" t="n"/>
      <c r="B419" s="13" t="n"/>
      <c r="C419" s="13" t="n"/>
      <c r="D419" s="13" t="n"/>
      <c r="E419" s="14" t="n"/>
      <c r="F419" s="14" t="n"/>
      <c r="G419" s="14" t="n"/>
      <c r="H419" s="15">
        <f>IF(E419="","",IF(OR(D419="Home office (ask your accountant) (9945)",D419="Equipment or other capital purchase (9936)",D419="Owner draw or personal (not deductible) (9932)"),0,E419-SUM(F419:G419)))</f>
        <v/>
      </c>
      <c r="I419" s="13" t="n"/>
      <c r="J419" s="13" t="n"/>
    </row>
    <row r="420">
      <c r="A420" s="12" t="n"/>
      <c r="B420" s="13" t="n"/>
      <c r="C420" s="13" t="n"/>
      <c r="D420" s="13" t="n"/>
      <c r="E420" s="14" t="n"/>
      <c r="F420" s="14" t="n"/>
      <c r="G420" s="14" t="n"/>
      <c r="H420" s="15">
        <f>IF(E420="","",IF(OR(D420="Home office (ask your accountant) (9945)",D420="Equipment or other capital purchase (9936)",D420="Owner draw or personal (not deductible) (9932)"),0,E420-SUM(F420:G420)))</f>
        <v/>
      </c>
      <c r="I420" s="13" t="n"/>
      <c r="J420" s="13" t="n"/>
    </row>
    <row r="421">
      <c r="A421" s="12" t="n"/>
      <c r="B421" s="13" t="n"/>
      <c r="C421" s="13" t="n"/>
      <c r="D421" s="13" t="n"/>
      <c r="E421" s="14" t="n"/>
      <c r="F421" s="14" t="n"/>
      <c r="G421" s="14" t="n"/>
      <c r="H421" s="15">
        <f>IF(E421="","",IF(OR(D421="Home office (ask your accountant) (9945)",D421="Equipment or other capital purchase (9936)",D421="Owner draw or personal (not deductible) (9932)"),0,E421-SUM(F421:G421)))</f>
        <v/>
      </c>
      <c r="I421" s="13" t="n"/>
      <c r="J421" s="13" t="n"/>
    </row>
    <row r="422">
      <c r="A422" s="12" t="n"/>
      <c r="B422" s="13" t="n"/>
      <c r="C422" s="13" t="n"/>
      <c r="D422" s="13" t="n"/>
      <c r="E422" s="14" t="n"/>
      <c r="F422" s="14" t="n"/>
      <c r="G422" s="14" t="n"/>
      <c r="H422" s="15">
        <f>IF(E422="","",IF(OR(D422="Home office (ask your accountant) (9945)",D422="Equipment or other capital purchase (9936)",D422="Owner draw or personal (not deductible) (9932)"),0,E422-SUM(F422:G422)))</f>
        <v/>
      </c>
      <c r="I422" s="13" t="n"/>
      <c r="J422" s="13" t="n"/>
    </row>
    <row r="423">
      <c r="A423" s="12" t="n"/>
      <c r="B423" s="13" t="n"/>
      <c r="C423" s="13" t="n"/>
      <c r="D423" s="13" t="n"/>
      <c r="E423" s="14" t="n"/>
      <c r="F423" s="14" t="n"/>
      <c r="G423" s="14" t="n"/>
      <c r="H423" s="15">
        <f>IF(E423="","",IF(OR(D423="Home office (ask your accountant) (9945)",D423="Equipment or other capital purchase (9936)",D423="Owner draw or personal (not deductible) (9932)"),0,E423-SUM(F423:G423)))</f>
        <v/>
      </c>
      <c r="I423" s="13" t="n"/>
      <c r="J423" s="13" t="n"/>
    </row>
    <row r="424">
      <c r="A424" s="12" t="n"/>
      <c r="B424" s="13" t="n"/>
      <c r="C424" s="13" t="n"/>
      <c r="D424" s="13" t="n"/>
      <c r="E424" s="14" t="n"/>
      <c r="F424" s="14" t="n"/>
      <c r="G424" s="14" t="n"/>
      <c r="H424" s="15">
        <f>IF(E424="","",IF(OR(D424="Home office (ask your accountant) (9945)",D424="Equipment or other capital purchase (9936)",D424="Owner draw or personal (not deductible) (9932)"),0,E424-SUM(F424:G424)))</f>
        <v/>
      </c>
      <c r="I424" s="13" t="n"/>
      <c r="J424" s="13" t="n"/>
    </row>
    <row r="425">
      <c r="A425" s="12" t="n"/>
      <c r="B425" s="13" t="n"/>
      <c r="C425" s="13" t="n"/>
      <c r="D425" s="13" t="n"/>
      <c r="E425" s="14" t="n"/>
      <c r="F425" s="14" t="n"/>
      <c r="G425" s="14" t="n"/>
      <c r="H425" s="15">
        <f>IF(E425="","",IF(OR(D425="Home office (ask your accountant) (9945)",D425="Equipment or other capital purchase (9936)",D425="Owner draw or personal (not deductible) (9932)"),0,E425-SUM(F425:G425)))</f>
        <v/>
      </c>
      <c r="I425" s="13" t="n"/>
      <c r="J425" s="13" t="n"/>
    </row>
    <row r="426">
      <c r="A426" s="12" t="n"/>
      <c r="B426" s="13" t="n"/>
      <c r="C426" s="13" t="n"/>
      <c r="D426" s="13" t="n"/>
      <c r="E426" s="14" t="n"/>
      <c r="F426" s="14" t="n"/>
      <c r="G426" s="14" t="n"/>
      <c r="H426" s="15">
        <f>IF(E426="","",IF(OR(D426="Home office (ask your accountant) (9945)",D426="Equipment or other capital purchase (9936)",D426="Owner draw or personal (not deductible) (9932)"),0,E426-SUM(F426:G426)))</f>
        <v/>
      </c>
      <c r="I426" s="13" t="n"/>
      <c r="J426" s="13" t="n"/>
    </row>
    <row r="427">
      <c r="A427" s="12" t="n"/>
      <c r="B427" s="13" t="n"/>
      <c r="C427" s="13" t="n"/>
      <c r="D427" s="13" t="n"/>
      <c r="E427" s="14" t="n"/>
      <c r="F427" s="14" t="n"/>
      <c r="G427" s="14" t="n"/>
      <c r="H427" s="15">
        <f>IF(E427="","",IF(OR(D427="Home office (ask your accountant) (9945)",D427="Equipment or other capital purchase (9936)",D427="Owner draw or personal (not deductible) (9932)"),0,E427-SUM(F427:G427)))</f>
        <v/>
      </c>
      <c r="I427" s="13" t="n"/>
      <c r="J427" s="13" t="n"/>
    </row>
    <row r="428">
      <c r="A428" s="12" t="n"/>
      <c r="B428" s="13" t="n"/>
      <c r="C428" s="13" t="n"/>
      <c r="D428" s="13" t="n"/>
      <c r="E428" s="14" t="n"/>
      <c r="F428" s="14" t="n"/>
      <c r="G428" s="14" t="n"/>
      <c r="H428" s="15">
        <f>IF(E428="","",IF(OR(D428="Home office (ask your accountant) (9945)",D428="Equipment or other capital purchase (9936)",D428="Owner draw or personal (not deductible) (9932)"),0,E428-SUM(F428:G428)))</f>
        <v/>
      </c>
      <c r="I428" s="13" t="n"/>
      <c r="J428" s="13" t="n"/>
    </row>
    <row r="429">
      <c r="A429" s="12" t="n"/>
      <c r="B429" s="13" t="n"/>
      <c r="C429" s="13" t="n"/>
      <c r="D429" s="13" t="n"/>
      <c r="E429" s="14" t="n"/>
      <c r="F429" s="14" t="n"/>
      <c r="G429" s="14" t="n"/>
      <c r="H429" s="15">
        <f>IF(E429="","",IF(OR(D429="Home office (ask your accountant) (9945)",D429="Equipment or other capital purchase (9936)",D429="Owner draw or personal (not deductible) (9932)"),0,E429-SUM(F429:G429)))</f>
        <v/>
      </c>
      <c r="I429" s="13" t="n"/>
      <c r="J429" s="13" t="n"/>
    </row>
    <row r="430">
      <c r="A430" s="12" t="n"/>
      <c r="B430" s="13" t="n"/>
      <c r="C430" s="13" t="n"/>
      <c r="D430" s="13" t="n"/>
      <c r="E430" s="14" t="n"/>
      <c r="F430" s="14" t="n"/>
      <c r="G430" s="14" t="n"/>
      <c r="H430" s="15">
        <f>IF(E430="","",IF(OR(D430="Home office (ask your accountant) (9945)",D430="Equipment or other capital purchase (9936)",D430="Owner draw or personal (not deductible) (9932)"),0,E430-SUM(F430:G430)))</f>
        <v/>
      </c>
      <c r="I430" s="13" t="n"/>
      <c r="J430" s="13" t="n"/>
    </row>
    <row r="431">
      <c r="A431" s="12" t="n"/>
      <c r="B431" s="13" t="n"/>
      <c r="C431" s="13" t="n"/>
      <c r="D431" s="13" t="n"/>
      <c r="E431" s="14" t="n"/>
      <c r="F431" s="14" t="n"/>
      <c r="G431" s="14" t="n"/>
      <c r="H431" s="15">
        <f>IF(E431="","",IF(OR(D431="Home office (ask your accountant) (9945)",D431="Equipment or other capital purchase (9936)",D431="Owner draw or personal (not deductible) (9932)"),0,E431-SUM(F431:G431)))</f>
        <v/>
      </c>
      <c r="I431" s="13" t="n"/>
      <c r="J431" s="13" t="n"/>
    </row>
    <row r="432">
      <c r="A432" s="12" t="n"/>
      <c r="B432" s="13" t="n"/>
      <c r="C432" s="13" t="n"/>
      <c r="D432" s="13" t="n"/>
      <c r="E432" s="14" t="n"/>
      <c r="F432" s="14" t="n"/>
      <c r="G432" s="14" t="n"/>
      <c r="H432" s="15">
        <f>IF(E432="","",IF(OR(D432="Home office (ask your accountant) (9945)",D432="Equipment or other capital purchase (9936)",D432="Owner draw or personal (not deductible) (9932)"),0,E432-SUM(F432:G432)))</f>
        <v/>
      </c>
      <c r="I432" s="13" t="n"/>
      <c r="J432" s="13" t="n"/>
    </row>
    <row r="433">
      <c r="A433" s="12" t="n"/>
      <c r="B433" s="13" t="n"/>
      <c r="C433" s="13" t="n"/>
      <c r="D433" s="13" t="n"/>
      <c r="E433" s="14" t="n"/>
      <c r="F433" s="14" t="n"/>
      <c r="G433" s="14" t="n"/>
      <c r="H433" s="15">
        <f>IF(E433="","",IF(OR(D433="Home office (ask your accountant) (9945)",D433="Equipment or other capital purchase (9936)",D433="Owner draw or personal (not deductible) (9932)"),0,E433-SUM(F433:G433)))</f>
        <v/>
      </c>
      <c r="I433" s="13" t="n"/>
      <c r="J433" s="13" t="n"/>
    </row>
    <row r="434">
      <c r="A434" s="12" t="n"/>
      <c r="B434" s="13" t="n"/>
      <c r="C434" s="13" t="n"/>
      <c r="D434" s="13" t="n"/>
      <c r="E434" s="14" t="n"/>
      <c r="F434" s="14" t="n"/>
      <c r="G434" s="14" t="n"/>
      <c r="H434" s="15">
        <f>IF(E434="","",IF(OR(D434="Home office (ask your accountant) (9945)",D434="Equipment or other capital purchase (9936)",D434="Owner draw or personal (not deductible) (9932)"),0,E434-SUM(F434:G434)))</f>
        <v/>
      </c>
      <c r="I434" s="13" t="n"/>
      <c r="J434" s="13" t="n"/>
    </row>
    <row r="435">
      <c r="A435" s="12" t="n"/>
      <c r="B435" s="13" t="n"/>
      <c r="C435" s="13" t="n"/>
      <c r="D435" s="13" t="n"/>
      <c r="E435" s="14" t="n"/>
      <c r="F435" s="14" t="n"/>
      <c r="G435" s="14" t="n"/>
      <c r="H435" s="15">
        <f>IF(E435="","",IF(OR(D435="Home office (ask your accountant) (9945)",D435="Equipment or other capital purchase (9936)",D435="Owner draw or personal (not deductible) (9932)"),0,E435-SUM(F435:G435)))</f>
        <v/>
      </c>
      <c r="I435" s="13" t="n"/>
      <c r="J435" s="13" t="n"/>
    </row>
    <row r="436">
      <c r="A436" s="12" t="n"/>
      <c r="B436" s="13" t="n"/>
      <c r="C436" s="13" t="n"/>
      <c r="D436" s="13" t="n"/>
      <c r="E436" s="14" t="n"/>
      <c r="F436" s="14" t="n"/>
      <c r="G436" s="14" t="n"/>
      <c r="H436" s="15">
        <f>IF(E436="","",IF(OR(D436="Home office (ask your accountant) (9945)",D436="Equipment or other capital purchase (9936)",D436="Owner draw or personal (not deductible) (9932)"),0,E436-SUM(F436:G436)))</f>
        <v/>
      </c>
      <c r="I436" s="13" t="n"/>
      <c r="J436" s="13" t="n"/>
    </row>
    <row r="437">
      <c r="A437" s="12" t="n"/>
      <c r="B437" s="13" t="n"/>
      <c r="C437" s="13" t="n"/>
      <c r="D437" s="13" t="n"/>
      <c r="E437" s="14" t="n"/>
      <c r="F437" s="14" t="n"/>
      <c r="G437" s="14" t="n"/>
      <c r="H437" s="15">
        <f>IF(E437="","",IF(OR(D437="Home office (ask your accountant) (9945)",D437="Equipment or other capital purchase (9936)",D437="Owner draw or personal (not deductible) (9932)"),0,E437-SUM(F437:G437)))</f>
        <v/>
      </c>
      <c r="I437" s="13" t="n"/>
      <c r="J437" s="13" t="n"/>
    </row>
    <row r="438">
      <c r="A438" s="12" t="n"/>
      <c r="B438" s="13" t="n"/>
      <c r="C438" s="13" t="n"/>
      <c r="D438" s="13" t="n"/>
      <c r="E438" s="14" t="n"/>
      <c r="F438" s="14" t="n"/>
      <c r="G438" s="14" t="n"/>
      <c r="H438" s="15">
        <f>IF(E438="","",IF(OR(D438="Home office (ask your accountant) (9945)",D438="Equipment or other capital purchase (9936)",D438="Owner draw or personal (not deductible) (9932)"),0,E438-SUM(F438:G438)))</f>
        <v/>
      </c>
      <c r="I438" s="13" t="n"/>
      <c r="J438" s="13" t="n"/>
    </row>
    <row r="439">
      <c r="A439" s="12" t="n"/>
      <c r="B439" s="13" t="n"/>
      <c r="C439" s="13" t="n"/>
      <c r="D439" s="13" t="n"/>
      <c r="E439" s="14" t="n"/>
      <c r="F439" s="14" t="n"/>
      <c r="G439" s="14" t="n"/>
      <c r="H439" s="15">
        <f>IF(E439="","",IF(OR(D439="Home office (ask your accountant) (9945)",D439="Equipment or other capital purchase (9936)",D439="Owner draw or personal (not deductible) (9932)"),0,E439-SUM(F439:G439)))</f>
        <v/>
      </c>
      <c r="I439" s="13" t="n"/>
      <c r="J439" s="13" t="n"/>
    </row>
    <row r="440">
      <c r="A440" s="12" t="n"/>
      <c r="B440" s="13" t="n"/>
      <c r="C440" s="13" t="n"/>
      <c r="D440" s="13" t="n"/>
      <c r="E440" s="14" t="n"/>
      <c r="F440" s="14" t="n"/>
      <c r="G440" s="14" t="n"/>
      <c r="H440" s="15">
        <f>IF(E440="","",IF(OR(D440="Home office (ask your accountant) (9945)",D440="Equipment or other capital purchase (9936)",D440="Owner draw or personal (not deductible) (9932)"),0,E440-SUM(F440:G440)))</f>
        <v/>
      </c>
      <c r="I440" s="13" t="n"/>
      <c r="J440" s="13" t="n"/>
    </row>
    <row r="441">
      <c r="A441" s="12" t="n"/>
      <c r="B441" s="13" t="n"/>
      <c r="C441" s="13" t="n"/>
      <c r="D441" s="13" t="n"/>
      <c r="E441" s="14" t="n"/>
      <c r="F441" s="14" t="n"/>
      <c r="G441" s="14" t="n"/>
      <c r="H441" s="15">
        <f>IF(E441="","",IF(OR(D441="Home office (ask your accountant) (9945)",D441="Equipment or other capital purchase (9936)",D441="Owner draw or personal (not deductible) (9932)"),0,E441-SUM(F441:G441)))</f>
        <v/>
      </c>
      <c r="I441" s="13" t="n"/>
      <c r="J441" s="13" t="n"/>
    </row>
    <row r="442">
      <c r="A442" s="12" t="n"/>
      <c r="B442" s="13" t="n"/>
      <c r="C442" s="13" t="n"/>
      <c r="D442" s="13" t="n"/>
      <c r="E442" s="14" t="n"/>
      <c r="F442" s="14" t="n"/>
      <c r="G442" s="14" t="n"/>
      <c r="H442" s="15">
        <f>IF(E442="","",IF(OR(D442="Home office (ask your accountant) (9945)",D442="Equipment or other capital purchase (9936)",D442="Owner draw or personal (not deductible) (9932)"),0,E442-SUM(F442:G442)))</f>
        <v/>
      </c>
      <c r="I442" s="13" t="n"/>
      <c r="J442" s="13" t="n"/>
    </row>
    <row r="443">
      <c r="A443" s="12" t="n"/>
      <c r="B443" s="13" t="n"/>
      <c r="C443" s="13" t="n"/>
      <c r="D443" s="13" t="n"/>
      <c r="E443" s="14" t="n"/>
      <c r="F443" s="14" t="n"/>
      <c r="G443" s="14" t="n"/>
      <c r="H443" s="15">
        <f>IF(E443="","",IF(OR(D443="Home office (ask your accountant) (9945)",D443="Equipment or other capital purchase (9936)",D443="Owner draw or personal (not deductible) (9932)"),0,E443-SUM(F443:G443)))</f>
        <v/>
      </c>
      <c r="I443" s="13" t="n"/>
      <c r="J443" s="13" t="n"/>
    </row>
    <row r="444">
      <c r="A444" s="12" t="n"/>
      <c r="B444" s="13" t="n"/>
      <c r="C444" s="13" t="n"/>
      <c r="D444" s="13" t="n"/>
      <c r="E444" s="14" t="n"/>
      <c r="F444" s="14" t="n"/>
      <c r="G444" s="14" t="n"/>
      <c r="H444" s="15">
        <f>IF(E444="","",IF(OR(D444="Home office (ask your accountant) (9945)",D444="Equipment or other capital purchase (9936)",D444="Owner draw or personal (not deductible) (9932)"),0,E444-SUM(F444:G444)))</f>
        <v/>
      </c>
      <c r="I444" s="13" t="n"/>
      <c r="J444" s="13" t="n"/>
    </row>
    <row r="445">
      <c r="A445" s="12" t="n"/>
      <c r="B445" s="13" t="n"/>
      <c r="C445" s="13" t="n"/>
      <c r="D445" s="13" t="n"/>
      <c r="E445" s="14" t="n"/>
      <c r="F445" s="14" t="n"/>
      <c r="G445" s="14" t="n"/>
      <c r="H445" s="15">
        <f>IF(E445="","",IF(OR(D445="Home office (ask your accountant) (9945)",D445="Equipment or other capital purchase (9936)",D445="Owner draw or personal (not deductible) (9932)"),0,E445-SUM(F445:G445)))</f>
        <v/>
      </c>
      <c r="I445" s="13" t="n"/>
      <c r="J445" s="13" t="n"/>
    </row>
    <row r="446">
      <c r="A446" s="12" t="n"/>
      <c r="B446" s="13" t="n"/>
      <c r="C446" s="13" t="n"/>
      <c r="D446" s="13" t="n"/>
      <c r="E446" s="14" t="n"/>
      <c r="F446" s="14" t="n"/>
      <c r="G446" s="14" t="n"/>
      <c r="H446" s="15">
        <f>IF(E446="","",IF(OR(D446="Home office (ask your accountant) (9945)",D446="Equipment or other capital purchase (9936)",D446="Owner draw or personal (not deductible) (9932)"),0,E446-SUM(F446:G446)))</f>
        <v/>
      </c>
      <c r="I446" s="13" t="n"/>
      <c r="J446" s="13" t="n"/>
    </row>
    <row r="447">
      <c r="A447" s="12" t="n"/>
      <c r="B447" s="13" t="n"/>
      <c r="C447" s="13" t="n"/>
      <c r="D447" s="13" t="n"/>
      <c r="E447" s="14" t="n"/>
      <c r="F447" s="14" t="n"/>
      <c r="G447" s="14" t="n"/>
      <c r="H447" s="15">
        <f>IF(E447="","",IF(OR(D447="Home office (ask your accountant) (9945)",D447="Equipment or other capital purchase (9936)",D447="Owner draw or personal (not deductible) (9932)"),0,E447-SUM(F447:G447)))</f>
        <v/>
      </c>
      <c r="I447" s="13" t="n"/>
      <c r="J447" s="13" t="n"/>
    </row>
    <row r="448">
      <c r="A448" s="12" t="n"/>
      <c r="B448" s="13" t="n"/>
      <c r="C448" s="13" t="n"/>
      <c r="D448" s="13" t="n"/>
      <c r="E448" s="14" t="n"/>
      <c r="F448" s="14" t="n"/>
      <c r="G448" s="14" t="n"/>
      <c r="H448" s="15">
        <f>IF(E448="","",IF(OR(D448="Home office (ask your accountant) (9945)",D448="Equipment or other capital purchase (9936)",D448="Owner draw or personal (not deductible) (9932)"),0,E448-SUM(F448:G448)))</f>
        <v/>
      </c>
      <c r="I448" s="13" t="n"/>
      <c r="J448" s="13" t="n"/>
    </row>
    <row r="449">
      <c r="A449" s="12" t="n"/>
      <c r="B449" s="13" t="n"/>
      <c r="C449" s="13" t="n"/>
      <c r="D449" s="13" t="n"/>
      <c r="E449" s="14" t="n"/>
      <c r="F449" s="14" t="n"/>
      <c r="G449" s="14" t="n"/>
      <c r="H449" s="15">
        <f>IF(E449="","",IF(OR(D449="Home office (ask your accountant) (9945)",D449="Equipment or other capital purchase (9936)",D449="Owner draw or personal (not deductible) (9932)"),0,E449-SUM(F449:G449)))</f>
        <v/>
      </c>
      <c r="I449" s="13" t="n"/>
      <c r="J449" s="13" t="n"/>
    </row>
    <row r="450">
      <c r="A450" s="12" t="n"/>
      <c r="B450" s="13" t="n"/>
      <c r="C450" s="13" t="n"/>
      <c r="D450" s="13" t="n"/>
      <c r="E450" s="14" t="n"/>
      <c r="F450" s="14" t="n"/>
      <c r="G450" s="14" t="n"/>
      <c r="H450" s="15">
        <f>IF(E450="","",IF(OR(D450="Home office (ask your accountant) (9945)",D450="Equipment or other capital purchase (9936)",D450="Owner draw or personal (not deductible) (9932)"),0,E450-SUM(F450:G450)))</f>
        <v/>
      </c>
      <c r="I450" s="13" t="n"/>
      <c r="J450" s="13" t="n"/>
    </row>
    <row r="451">
      <c r="A451" s="12" t="n"/>
      <c r="B451" s="13" t="n"/>
      <c r="C451" s="13" t="n"/>
      <c r="D451" s="13" t="n"/>
      <c r="E451" s="14" t="n"/>
      <c r="F451" s="14" t="n"/>
      <c r="G451" s="14" t="n"/>
      <c r="H451" s="15">
        <f>IF(E451="","",IF(OR(D451="Home office (ask your accountant) (9945)",D451="Equipment or other capital purchase (9936)",D451="Owner draw or personal (not deductible) (9932)"),0,E451-SUM(F451:G451)))</f>
        <v/>
      </c>
      <c r="I451" s="13" t="n"/>
      <c r="J451" s="13" t="n"/>
    </row>
    <row r="452">
      <c r="A452" s="12" t="n"/>
      <c r="B452" s="13" t="n"/>
      <c r="C452" s="13" t="n"/>
      <c r="D452" s="13" t="n"/>
      <c r="E452" s="14" t="n"/>
      <c r="F452" s="14" t="n"/>
      <c r="G452" s="14" t="n"/>
      <c r="H452" s="15">
        <f>IF(E452="","",IF(OR(D452="Home office (ask your accountant) (9945)",D452="Equipment or other capital purchase (9936)",D452="Owner draw or personal (not deductible) (9932)"),0,E452-SUM(F452:G452)))</f>
        <v/>
      </c>
      <c r="I452" s="13" t="n"/>
      <c r="J452" s="13" t="n"/>
    </row>
    <row r="453">
      <c r="A453" s="12" t="n"/>
      <c r="B453" s="13" t="n"/>
      <c r="C453" s="13" t="n"/>
      <c r="D453" s="13" t="n"/>
      <c r="E453" s="14" t="n"/>
      <c r="F453" s="14" t="n"/>
      <c r="G453" s="14" t="n"/>
      <c r="H453" s="15">
        <f>IF(E453="","",IF(OR(D453="Home office (ask your accountant) (9945)",D453="Equipment or other capital purchase (9936)",D453="Owner draw or personal (not deductible) (9932)"),0,E453-SUM(F453:G453)))</f>
        <v/>
      </c>
      <c r="I453" s="13" t="n"/>
      <c r="J453" s="13" t="n"/>
    </row>
    <row r="454">
      <c r="A454" s="12" t="n"/>
      <c r="B454" s="13" t="n"/>
      <c r="C454" s="13" t="n"/>
      <c r="D454" s="13" t="n"/>
      <c r="E454" s="14" t="n"/>
      <c r="F454" s="14" t="n"/>
      <c r="G454" s="14" t="n"/>
      <c r="H454" s="15">
        <f>IF(E454="","",IF(OR(D454="Home office (ask your accountant) (9945)",D454="Equipment or other capital purchase (9936)",D454="Owner draw or personal (not deductible) (9932)"),0,E454-SUM(F454:G454)))</f>
        <v/>
      </c>
      <c r="I454" s="13" t="n"/>
      <c r="J454" s="13" t="n"/>
    </row>
    <row r="455">
      <c r="A455" s="12" t="n"/>
      <c r="B455" s="13" t="n"/>
      <c r="C455" s="13" t="n"/>
      <c r="D455" s="13" t="n"/>
      <c r="E455" s="14" t="n"/>
      <c r="F455" s="14" t="n"/>
      <c r="G455" s="14" t="n"/>
      <c r="H455" s="15">
        <f>IF(E455="","",IF(OR(D455="Home office (ask your accountant) (9945)",D455="Equipment or other capital purchase (9936)",D455="Owner draw or personal (not deductible) (9932)"),0,E455-SUM(F455:G455)))</f>
        <v/>
      </c>
      <c r="I455" s="13" t="n"/>
      <c r="J455" s="13" t="n"/>
    </row>
    <row r="456">
      <c r="A456" s="12" t="n"/>
      <c r="B456" s="13" t="n"/>
      <c r="C456" s="13" t="n"/>
      <c r="D456" s="13" t="n"/>
      <c r="E456" s="14" t="n"/>
      <c r="F456" s="14" t="n"/>
      <c r="G456" s="14" t="n"/>
      <c r="H456" s="15">
        <f>IF(E456="","",IF(OR(D456="Home office (ask your accountant) (9945)",D456="Equipment or other capital purchase (9936)",D456="Owner draw or personal (not deductible) (9932)"),0,E456-SUM(F456:G456)))</f>
        <v/>
      </c>
      <c r="I456" s="13" t="n"/>
      <c r="J456" s="13" t="n"/>
    </row>
    <row r="457">
      <c r="A457" s="12" t="n"/>
      <c r="B457" s="13" t="n"/>
      <c r="C457" s="13" t="n"/>
      <c r="D457" s="13" t="n"/>
      <c r="E457" s="14" t="n"/>
      <c r="F457" s="14" t="n"/>
      <c r="G457" s="14" t="n"/>
      <c r="H457" s="15">
        <f>IF(E457="","",IF(OR(D457="Home office (ask your accountant) (9945)",D457="Equipment or other capital purchase (9936)",D457="Owner draw or personal (not deductible) (9932)"),0,E457-SUM(F457:G457)))</f>
        <v/>
      </c>
      <c r="I457" s="13" t="n"/>
      <c r="J457" s="13" t="n"/>
    </row>
    <row r="458">
      <c r="A458" s="12" t="n"/>
      <c r="B458" s="13" t="n"/>
      <c r="C458" s="13" t="n"/>
      <c r="D458" s="13" t="n"/>
      <c r="E458" s="14" t="n"/>
      <c r="F458" s="14" t="n"/>
      <c r="G458" s="14" t="n"/>
      <c r="H458" s="15">
        <f>IF(E458="","",IF(OR(D458="Home office (ask your accountant) (9945)",D458="Equipment or other capital purchase (9936)",D458="Owner draw or personal (not deductible) (9932)"),0,E458-SUM(F458:G458)))</f>
        <v/>
      </c>
      <c r="I458" s="13" t="n"/>
      <c r="J458" s="13" t="n"/>
    </row>
    <row r="459">
      <c r="A459" s="12" t="n"/>
      <c r="B459" s="13" t="n"/>
      <c r="C459" s="13" t="n"/>
      <c r="D459" s="13" t="n"/>
      <c r="E459" s="14" t="n"/>
      <c r="F459" s="14" t="n"/>
      <c r="G459" s="14" t="n"/>
      <c r="H459" s="15">
        <f>IF(E459="","",IF(OR(D459="Home office (ask your accountant) (9945)",D459="Equipment or other capital purchase (9936)",D459="Owner draw or personal (not deductible) (9932)"),0,E459-SUM(F459:G459)))</f>
        <v/>
      </c>
      <c r="I459" s="13" t="n"/>
      <c r="J459" s="13" t="n"/>
    </row>
    <row r="460">
      <c r="A460" s="12" t="n"/>
      <c r="B460" s="13" t="n"/>
      <c r="C460" s="13" t="n"/>
      <c r="D460" s="13" t="n"/>
      <c r="E460" s="14" t="n"/>
      <c r="F460" s="14" t="n"/>
      <c r="G460" s="14" t="n"/>
      <c r="H460" s="15">
        <f>IF(E460="","",IF(OR(D460="Home office (ask your accountant) (9945)",D460="Equipment or other capital purchase (9936)",D460="Owner draw or personal (not deductible) (9932)"),0,E460-SUM(F460:G460)))</f>
        <v/>
      </c>
      <c r="I460" s="13" t="n"/>
      <c r="J460" s="13" t="n"/>
    </row>
    <row r="461">
      <c r="A461" s="12" t="n"/>
      <c r="B461" s="13" t="n"/>
      <c r="C461" s="13" t="n"/>
      <c r="D461" s="13" t="n"/>
      <c r="E461" s="14" t="n"/>
      <c r="F461" s="14" t="n"/>
      <c r="G461" s="14" t="n"/>
      <c r="H461" s="15">
        <f>IF(E461="","",IF(OR(D461="Home office (ask your accountant) (9945)",D461="Equipment or other capital purchase (9936)",D461="Owner draw or personal (not deductible) (9932)"),0,E461-SUM(F461:G461)))</f>
        <v/>
      </c>
      <c r="I461" s="13" t="n"/>
      <c r="J461" s="13" t="n"/>
    </row>
    <row r="462">
      <c r="A462" s="12" t="n"/>
      <c r="B462" s="13" t="n"/>
      <c r="C462" s="13" t="n"/>
      <c r="D462" s="13" t="n"/>
      <c r="E462" s="14" t="n"/>
      <c r="F462" s="14" t="n"/>
      <c r="G462" s="14" t="n"/>
      <c r="H462" s="15">
        <f>IF(E462="","",IF(OR(D462="Home office (ask your accountant) (9945)",D462="Equipment or other capital purchase (9936)",D462="Owner draw or personal (not deductible) (9932)"),0,E462-SUM(F462:G462)))</f>
        <v/>
      </c>
      <c r="I462" s="13" t="n"/>
      <c r="J462" s="13" t="n"/>
    </row>
    <row r="463">
      <c r="A463" s="12" t="n"/>
      <c r="B463" s="13" t="n"/>
      <c r="C463" s="13" t="n"/>
      <c r="D463" s="13" t="n"/>
      <c r="E463" s="14" t="n"/>
      <c r="F463" s="14" t="n"/>
      <c r="G463" s="14" t="n"/>
      <c r="H463" s="15">
        <f>IF(E463="","",IF(OR(D463="Home office (ask your accountant) (9945)",D463="Equipment or other capital purchase (9936)",D463="Owner draw or personal (not deductible) (9932)"),0,E463-SUM(F463:G463)))</f>
        <v/>
      </c>
      <c r="I463" s="13" t="n"/>
      <c r="J463" s="13" t="n"/>
    </row>
    <row r="464">
      <c r="A464" s="12" t="n"/>
      <c r="B464" s="13" t="n"/>
      <c r="C464" s="13" t="n"/>
      <c r="D464" s="13" t="n"/>
      <c r="E464" s="14" t="n"/>
      <c r="F464" s="14" t="n"/>
      <c r="G464" s="14" t="n"/>
      <c r="H464" s="15">
        <f>IF(E464="","",IF(OR(D464="Home office (ask your accountant) (9945)",D464="Equipment or other capital purchase (9936)",D464="Owner draw or personal (not deductible) (9932)"),0,E464-SUM(F464:G464)))</f>
        <v/>
      </c>
      <c r="I464" s="13" t="n"/>
      <c r="J464" s="13" t="n"/>
    </row>
    <row r="465">
      <c r="A465" s="12" t="n"/>
      <c r="B465" s="13" t="n"/>
      <c r="C465" s="13" t="n"/>
      <c r="D465" s="13" t="n"/>
      <c r="E465" s="14" t="n"/>
      <c r="F465" s="14" t="n"/>
      <c r="G465" s="14" t="n"/>
      <c r="H465" s="15">
        <f>IF(E465="","",IF(OR(D465="Home office (ask your accountant) (9945)",D465="Equipment or other capital purchase (9936)",D465="Owner draw or personal (not deductible) (9932)"),0,E465-SUM(F465:G465)))</f>
        <v/>
      </c>
      <c r="I465" s="13" t="n"/>
      <c r="J465" s="13" t="n"/>
    </row>
    <row r="466">
      <c r="A466" s="12" t="n"/>
      <c r="B466" s="13" t="n"/>
      <c r="C466" s="13" t="n"/>
      <c r="D466" s="13" t="n"/>
      <c r="E466" s="14" t="n"/>
      <c r="F466" s="14" t="n"/>
      <c r="G466" s="14" t="n"/>
      <c r="H466" s="15">
        <f>IF(E466="","",IF(OR(D466="Home office (ask your accountant) (9945)",D466="Equipment or other capital purchase (9936)",D466="Owner draw or personal (not deductible) (9932)"),0,E466-SUM(F466:G466)))</f>
        <v/>
      </c>
      <c r="I466" s="13" t="n"/>
      <c r="J466" s="13" t="n"/>
    </row>
    <row r="467">
      <c r="A467" s="12" t="n"/>
      <c r="B467" s="13" t="n"/>
      <c r="C467" s="13" t="n"/>
      <c r="D467" s="13" t="n"/>
      <c r="E467" s="14" t="n"/>
      <c r="F467" s="14" t="n"/>
      <c r="G467" s="14" t="n"/>
      <c r="H467" s="15">
        <f>IF(E467="","",IF(OR(D467="Home office (ask your accountant) (9945)",D467="Equipment or other capital purchase (9936)",D467="Owner draw or personal (not deductible) (9932)"),0,E467-SUM(F467:G467)))</f>
        <v/>
      </c>
      <c r="I467" s="13" t="n"/>
      <c r="J467" s="13" t="n"/>
    </row>
    <row r="468">
      <c r="A468" s="12" t="n"/>
      <c r="B468" s="13" t="n"/>
      <c r="C468" s="13" t="n"/>
      <c r="D468" s="13" t="n"/>
      <c r="E468" s="14" t="n"/>
      <c r="F468" s="14" t="n"/>
      <c r="G468" s="14" t="n"/>
      <c r="H468" s="15">
        <f>IF(E468="","",IF(OR(D468="Home office (ask your accountant) (9945)",D468="Equipment or other capital purchase (9936)",D468="Owner draw or personal (not deductible) (9932)"),0,E468-SUM(F468:G468)))</f>
        <v/>
      </c>
      <c r="I468" s="13" t="n"/>
      <c r="J468" s="13" t="n"/>
    </row>
    <row r="469">
      <c r="A469" s="12" t="n"/>
      <c r="B469" s="13" t="n"/>
      <c r="C469" s="13" t="n"/>
      <c r="D469" s="13" t="n"/>
      <c r="E469" s="14" t="n"/>
      <c r="F469" s="14" t="n"/>
      <c r="G469" s="14" t="n"/>
      <c r="H469" s="15">
        <f>IF(E469="","",IF(OR(D469="Home office (ask your accountant) (9945)",D469="Equipment or other capital purchase (9936)",D469="Owner draw or personal (not deductible) (9932)"),0,E469-SUM(F469:G469)))</f>
        <v/>
      </c>
      <c r="I469" s="13" t="n"/>
      <c r="J469" s="13" t="n"/>
    </row>
    <row r="470">
      <c r="A470" s="12" t="n"/>
      <c r="B470" s="13" t="n"/>
      <c r="C470" s="13" t="n"/>
      <c r="D470" s="13" t="n"/>
      <c r="E470" s="14" t="n"/>
      <c r="F470" s="14" t="n"/>
      <c r="G470" s="14" t="n"/>
      <c r="H470" s="15">
        <f>IF(E470="","",IF(OR(D470="Home office (ask your accountant) (9945)",D470="Equipment or other capital purchase (9936)",D470="Owner draw or personal (not deductible) (9932)"),0,E470-SUM(F470:G470)))</f>
        <v/>
      </c>
      <c r="I470" s="13" t="n"/>
      <c r="J470" s="13" t="n"/>
    </row>
    <row r="471">
      <c r="A471" s="12" t="n"/>
      <c r="B471" s="13" t="n"/>
      <c r="C471" s="13" t="n"/>
      <c r="D471" s="13" t="n"/>
      <c r="E471" s="14" t="n"/>
      <c r="F471" s="14" t="n"/>
      <c r="G471" s="14" t="n"/>
      <c r="H471" s="15">
        <f>IF(E471="","",IF(OR(D471="Home office (ask your accountant) (9945)",D471="Equipment or other capital purchase (9936)",D471="Owner draw or personal (not deductible) (9932)"),0,E471-SUM(F471:G471)))</f>
        <v/>
      </c>
      <c r="I471" s="13" t="n"/>
      <c r="J471" s="13" t="n"/>
    </row>
    <row r="472">
      <c r="A472" s="12" t="n"/>
      <c r="B472" s="13" t="n"/>
      <c r="C472" s="13" t="n"/>
      <c r="D472" s="13" t="n"/>
      <c r="E472" s="14" t="n"/>
      <c r="F472" s="14" t="n"/>
      <c r="G472" s="14" t="n"/>
      <c r="H472" s="15">
        <f>IF(E472="","",IF(OR(D472="Home office (ask your accountant) (9945)",D472="Equipment or other capital purchase (9936)",D472="Owner draw or personal (not deductible) (9932)"),0,E472-SUM(F472:G472)))</f>
        <v/>
      </c>
      <c r="I472" s="13" t="n"/>
      <c r="J472" s="13" t="n"/>
    </row>
    <row r="473">
      <c r="A473" s="12" t="n"/>
      <c r="B473" s="13" t="n"/>
      <c r="C473" s="13" t="n"/>
      <c r="D473" s="13" t="n"/>
      <c r="E473" s="14" t="n"/>
      <c r="F473" s="14" t="n"/>
      <c r="G473" s="14" t="n"/>
      <c r="H473" s="15">
        <f>IF(E473="","",IF(OR(D473="Home office (ask your accountant) (9945)",D473="Equipment or other capital purchase (9936)",D473="Owner draw or personal (not deductible) (9932)"),0,E473-SUM(F473:G473)))</f>
        <v/>
      </c>
      <c r="I473" s="13" t="n"/>
      <c r="J473" s="13" t="n"/>
    </row>
    <row r="474">
      <c r="A474" s="12" t="n"/>
      <c r="B474" s="13" t="n"/>
      <c r="C474" s="13" t="n"/>
      <c r="D474" s="13" t="n"/>
      <c r="E474" s="14" t="n"/>
      <c r="F474" s="14" t="n"/>
      <c r="G474" s="14" t="n"/>
      <c r="H474" s="15">
        <f>IF(E474="","",IF(OR(D474="Home office (ask your accountant) (9945)",D474="Equipment or other capital purchase (9936)",D474="Owner draw or personal (not deductible) (9932)"),0,E474-SUM(F474:G474)))</f>
        <v/>
      </c>
      <c r="I474" s="13" t="n"/>
      <c r="J474" s="13" t="n"/>
    </row>
    <row r="475">
      <c r="A475" s="12" t="n"/>
      <c r="B475" s="13" t="n"/>
      <c r="C475" s="13" t="n"/>
      <c r="D475" s="13" t="n"/>
      <c r="E475" s="14" t="n"/>
      <c r="F475" s="14" t="n"/>
      <c r="G475" s="14" t="n"/>
      <c r="H475" s="15">
        <f>IF(E475="","",IF(OR(D475="Home office (ask your accountant) (9945)",D475="Equipment or other capital purchase (9936)",D475="Owner draw or personal (not deductible) (9932)"),0,E475-SUM(F475:G475)))</f>
        <v/>
      </c>
      <c r="I475" s="13" t="n"/>
      <c r="J475" s="13" t="n"/>
    </row>
    <row r="476">
      <c r="A476" s="12" t="n"/>
      <c r="B476" s="13" t="n"/>
      <c r="C476" s="13" t="n"/>
      <c r="D476" s="13" t="n"/>
      <c r="E476" s="14" t="n"/>
      <c r="F476" s="14" t="n"/>
      <c r="G476" s="14" t="n"/>
      <c r="H476" s="15">
        <f>IF(E476="","",IF(OR(D476="Home office (ask your accountant) (9945)",D476="Equipment or other capital purchase (9936)",D476="Owner draw or personal (not deductible) (9932)"),0,E476-SUM(F476:G476)))</f>
        <v/>
      </c>
      <c r="I476" s="13" t="n"/>
      <c r="J476" s="13" t="n"/>
    </row>
    <row r="477">
      <c r="A477" s="12" t="n"/>
      <c r="B477" s="13" t="n"/>
      <c r="C477" s="13" t="n"/>
      <c r="D477" s="13" t="n"/>
      <c r="E477" s="14" t="n"/>
      <c r="F477" s="14" t="n"/>
      <c r="G477" s="14" t="n"/>
      <c r="H477" s="15">
        <f>IF(E477="","",IF(OR(D477="Home office (ask your accountant) (9945)",D477="Equipment or other capital purchase (9936)",D477="Owner draw or personal (not deductible) (9932)"),0,E477-SUM(F477:G477)))</f>
        <v/>
      </c>
      <c r="I477" s="13" t="n"/>
      <c r="J477" s="13" t="n"/>
    </row>
    <row r="478">
      <c r="A478" s="12" t="n"/>
      <c r="B478" s="13" t="n"/>
      <c r="C478" s="13" t="n"/>
      <c r="D478" s="13" t="n"/>
      <c r="E478" s="14" t="n"/>
      <c r="F478" s="14" t="n"/>
      <c r="G478" s="14" t="n"/>
      <c r="H478" s="15">
        <f>IF(E478="","",IF(OR(D478="Home office (ask your accountant) (9945)",D478="Equipment or other capital purchase (9936)",D478="Owner draw or personal (not deductible) (9932)"),0,E478-SUM(F478:G478)))</f>
        <v/>
      </c>
      <c r="I478" s="13" t="n"/>
      <c r="J478" s="13" t="n"/>
    </row>
    <row r="479">
      <c r="A479" s="12" t="n"/>
      <c r="B479" s="13" t="n"/>
      <c r="C479" s="13" t="n"/>
      <c r="D479" s="13" t="n"/>
      <c r="E479" s="14" t="n"/>
      <c r="F479" s="14" t="n"/>
      <c r="G479" s="14" t="n"/>
      <c r="H479" s="15">
        <f>IF(E479="","",IF(OR(D479="Home office (ask your accountant) (9945)",D479="Equipment or other capital purchase (9936)",D479="Owner draw or personal (not deductible) (9932)"),0,E479-SUM(F479:G479)))</f>
        <v/>
      </c>
      <c r="I479" s="13" t="n"/>
      <c r="J479" s="13" t="n"/>
    </row>
    <row r="480">
      <c r="A480" s="12" t="n"/>
      <c r="B480" s="13" t="n"/>
      <c r="C480" s="13" t="n"/>
      <c r="D480" s="13" t="n"/>
      <c r="E480" s="14" t="n"/>
      <c r="F480" s="14" t="n"/>
      <c r="G480" s="14" t="n"/>
      <c r="H480" s="15">
        <f>IF(E480="","",IF(OR(D480="Home office (ask your accountant) (9945)",D480="Equipment or other capital purchase (9936)",D480="Owner draw or personal (not deductible) (9932)"),0,E480-SUM(F480:G480)))</f>
        <v/>
      </c>
      <c r="I480" s="13" t="n"/>
      <c r="J480" s="13" t="n"/>
    </row>
    <row r="481">
      <c r="A481" s="12" t="n"/>
      <c r="B481" s="13" t="n"/>
      <c r="C481" s="13" t="n"/>
      <c r="D481" s="13" t="n"/>
      <c r="E481" s="14" t="n"/>
      <c r="F481" s="14" t="n"/>
      <c r="G481" s="14" t="n"/>
      <c r="H481" s="15">
        <f>IF(E481="","",IF(OR(D481="Home office (ask your accountant) (9945)",D481="Equipment or other capital purchase (9936)",D481="Owner draw or personal (not deductible) (9932)"),0,E481-SUM(F481:G481)))</f>
        <v/>
      </c>
      <c r="I481" s="13" t="n"/>
      <c r="J481" s="13" t="n"/>
    </row>
    <row r="482">
      <c r="A482" s="12" t="n"/>
      <c r="B482" s="13" t="n"/>
      <c r="C482" s="13" t="n"/>
      <c r="D482" s="13" t="n"/>
      <c r="E482" s="14" t="n"/>
      <c r="F482" s="14" t="n"/>
      <c r="G482" s="14" t="n"/>
      <c r="H482" s="15">
        <f>IF(E482="","",IF(OR(D482="Home office (ask your accountant) (9945)",D482="Equipment or other capital purchase (9936)",D482="Owner draw or personal (not deductible) (9932)"),0,E482-SUM(F482:G482)))</f>
        <v/>
      </c>
      <c r="I482" s="13" t="n"/>
      <c r="J482" s="13" t="n"/>
    </row>
    <row r="483">
      <c r="A483" s="12" t="n"/>
      <c r="B483" s="13" t="n"/>
      <c r="C483" s="13" t="n"/>
      <c r="D483" s="13" t="n"/>
      <c r="E483" s="14" t="n"/>
      <c r="F483" s="14" t="n"/>
      <c r="G483" s="14" t="n"/>
      <c r="H483" s="15">
        <f>IF(E483="","",IF(OR(D483="Home office (ask your accountant) (9945)",D483="Equipment or other capital purchase (9936)",D483="Owner draw or personal (not deductible) (9932)"),0,E483-SUM(F483:G483)))</f>
        <v/>
      </c>
      <c r="I483" s="13" t="n"/>
      <c r="J483" s="13" t="n"/>
    </row>
    <row r="484">
      <c r="A484" s="12" t="n"/>
      <c r="B484" s="13" t="n"/>
      <c r="C484" s="13" t="n"/>
      <c r="D484" s="13" t="n"/>
      <c r="E484" s="14" t="n"/>
      <c r="F484" s="14" t="n"/>
      <c r="G484" s="14" t="n"/>
      <c r="H484" s="15">
        <f>IF(E484="","",IF(OR(D484="Home office (ask your accountant) (9945)",D484="Equipment or other capital purchase (9936)",D484="Owner draw or personal (not deductible) (9932)"),0,E484-SUM(F484:G484)))</f>
        <v/>
      </c>
      <c r="I484" s="13" t="n"/>
      <c r="J484" s="13" t="n"/>
    </row>
    <row r="485">
      <c r="A485" s="12" t="n"/>
      <c r="B485" s="13" t="n"/>
      <c r="C485" s="13" t="n"/>
      <c r="D485" s="13" t="n"/>
      <c r="E485" s="14" t="n"/>
      <c r="F485" s="14" t="n"/>
      <c r="G485" s="14" t="n"/>
      <c r="H485" s="15">
        <f>IF(E485="","",IF(OR(D485="Home office (ask your accountant) (9945)",D485="Equipment or other capital purchase (9936)",D485="Owner draw or personal (not deductible) (9932)"),0,E485-SUM(F485:G485)))</f>
        <v/>
      </c>
      <c r="I485" s="13" t="n"/>
      <c r="J485" s="13" t="n"/>
    </row>
    <row r="486">
      <c r="A486" s="12" t="n"/>
      <c r="B486" s="13" t="n"/>
      <c r="C486" s="13" t="n"/>
      <c r="D486" s="13" t="n"/>
      <c r="E486" s="14" t="n"/>
      <c r="F486" s="14" t="n"/>
      <c r="G486" s="14" t="n"/>
      <c r="H486" s="15">
        <f>IF(E486="","",IF(OR(D486="Home office (ask your accountant) (9945)",D486="Equipment or other capital purchase (9936)",D486="Owner draw or personal (not deductible) (9932)"),0,E486-SUM(F486:G486)))</f>
        <v/>
      </c>
      <c r="I486" s="13" t="n"/>
      <c r="J486" s="13" t="n"/>
    </row>
    <row r="487">
      <c r="A487" s="12" t="n"/>
      <c r="B487" s="13" t="n"/>
      <c r="C487" s="13" t="n"/>
      <c r="D487" s="13" t="n"/>
      <c r="E487" s="14" t="n"/>
      <c r="F487" s="14" t="n"/>
      <c r="G487" s="14" t="n"/>
      <c r="H487" s="15">
        <f>IF(E487="","",IF(OR(D487="Home office (ask your accountant) (9945)",D487="Equipment or other capital purchase (9936)",D487="Owner draw or personal (not deductible) (9932)"),0,E487-SUM(F487:G487)))</f>
        <v/>
      </c>
      <c r="I487" s="13" t="n"/>
      <c r="J487" s="13" t="n"/>
    </row>
    <row r="488">
      <c r="A488" s="12" t="n"/>
      <c r="B488" s="13" t="n"/>
      <c r="C488" s="13" t="n"/>
      <c r="D488" s="13" t="n"/>
      <c r="E488" s="14" t="n"/>
      <c r="F488" s="14" t="n"/>
      <c r="G488" s="14" t="n"/>
      <c r="H488" s="15">
        <f>IF(E488="","",IF(OR(D488="Home office (ask your accountant) (9945)",D488="Equipment or other capital purchase (9936)",D488="Owner draw or personal (not deductible) (9932)"),0,E488-SUM(F488:G488)))</f>
        <v/>
      </c>
      <c r="I488" s="13" t="n"/>
      <c r="J488" s="13" t="n"/>
    </row>
    <row r="489">
      <c r="A489" s="12" t="n"/>
      <c r="B489" s="13" t="n"/>
      <c r="C489" s="13" t="n"/>
      <c r="D489" s="13" t="n"/>
      <c r="E489" s="14" t="n"/>
      <c r="F489" s="14" t="n"/>
      <c r="G489" s="14" t="n"/>
      <c r="H489" s="15">
        <f>IF(E489="","",IF(OR(D489="Home office (ask your accountant) (9945)",D489="Equipment or other capital purchase (9936)",D489="Owner draw or personal (not deductible) (9932)"),0,E489-SUM(F489:G489)))</f>
        <v/>
      </c>
      <c r="I489" s="13" t="n"/>
      <c r="J489" s="13" t="n"/>
    </row>
    <row r="490">
      <c r="A490" s="12" t="n"/>
      <c r="B490" s="13" t="n"/>
      <c r="C490" s="13" t="n"/>
      <c r="D490" s="13" t="n"/>
      <c r="E490" s="14" t="n"/>
      <c r="F490" s="14" t="n"/>
      <c r="G490" s="14" t="n"/>
      <c r="H490" s="15">
        <f>IF(E490="","",IF(OR(D490="Home office (ask your accountant) (9945)",D490="Equipment or other capital purchase (9936)",D490="Owner draw or personal (not deductible) (9932)"),0,E490-SUM(F490:G490)))</f>
        <v/>
      </c>
      <c r="I490" s="13" t="n"/>
      <c r="J490" s="13" t="n"/>
    </row>
    <row r="491">
      <c r="A491" s="12" t="n"/>
      <c r="B491" s="13" t="n"/>
      <c r="C491" s="13" t="n"/>
      <c r="D491" s="13" t="n"/>
      <c r="E491" s="14" t="n"/>
      <c r="F491" s="14" t="n"/>
      <c r="G491" s="14" t="n"/>
      <c r="H491" s="15">
        <f>IF(E491="","",IF(OR(D491="Home office (ask your accountant) (9945)",D491="Equipment or other capital purchase (9936)",D491="Owner draw or personal (not deductible) (9932)"),0,E491-SUM(F491:G491)))</f>
        <v/>
      </c>
      <c r="I491" s="13" t="n"/>
      <c r="J491" s="13" t="n"/>
    </row>
    <row r="492">
      <c r="A492" s="12" t="n"/>
      <c r="B492" s="13" t="n"/>
      <c r="C492" s="13" t="n"/>
      <c r="D492" s="13" t="n"/>
      <c r="E492" s="14" t="n"/>
      <c r="F492" s="14" t="n"/>
      <c r="G492" s="14" t="n"/>
      <c r="H492" s="15">
        <f>IF(E492="","",IF(OR(D492="Home office (ask your accountant) (9945)",D492="Equipment or other capital purchase (9936)",D492="Owner draw or personal (not deductible) (9932)"),0,E492-SUM(F492:G492)))</f>
        <v/>
      </c>
      <c r="I492" s="13" t="n"/>
      <c r="J492" s="13" t="n"/>
    </row>
    <row r="493">
      <c r="A493" s="12" t="n"/>
      <c r="B493" s="13" t="n"/>
      <c r="C493" s="13" t="n"/>
      <c r="D493" s="13" t="n"/>
      <c r="E493" s="14" t="n"/>
      <c r="F493" s="14" t="n"/>
      <c r="G493" s="14" t="n"/>
      <c r="H493" s="15">
        <f>IF(E493="","",IF(OR(D493="Home office (ask your accountant) (9945)",D493="Equipment or other capital purchase (9936)",D493="Owner draw or personal (not deductible) (9932)"),0,E493-SUM(F493:G493)))</f>
        <v/>
      </c>
      <c r="I493" s="13" t="n"/>
      <c r="J493" s="13" t="n"/>
    </row>
    <row r="494">
      <c r="A494" s="12" t="n"/>
      <c r="B494" s="13" t="n"/>
      <c r="C494" s="13" t="n"/>
      <c r="D494" s="13" t="n"/>
      <c r="E494" s="14" t="n"/>
      <c r="F494" s="14" t="n"/>
      <c r="G494" s="14" t="n"/>
      <c r="H494" s="15">
        <f>IF(E494="","",IF(OR(D494="Home office (ask your accountant) (9945)",D494="Equipment or other capital purchase (9936)",D494="Owner draw or personal (not deductible) (9932)"),0,E494-SUM(F494:G494)))</f>
        <v/>
      </c>
      <c r="I494" s="13" t="n"/>
      <c r="J494" s="13" t="n"/>
    </row>
    <row r="495">
      <c r="A495" s="12" t="n"/>
      <c r="B495" s="13" t="n"/>
      <c r="C495" s="13" t="n"/>
      <c r="D495" s="13" t="n"/>
      <c r="E495" s="14" t="n"/>
      <c r="F495" s="14" t="n"/>
      <c r="G495" s="14" t="n"/>
      <c r="H495" s="15">
        <f>IF(E495="","",IF(OR(D495="Home office (ask your accountant) (9945)",D495="Equipment or other capital purchase (9936)",D495="Owner draw or personal (not deductible) (9932)"),0,E495-SUM(F495:G495)))</f>
        <v/>
      </c>
      <c r="I495" s="13" t="n"/>
      <c r="J495" s="13" t="n"/>
    </row>
    <row r="496">
      <c r="A496" s="12" t="n"/>
      <c r="B496" s="13" t="n"/>
      <c r="C496" s="13" t="n"/>
      <c r="D496" s="13" t="n"/>
      <c r="E496" s="14" t="n"/>
      <c r="F496" s="14" t="n"/>
      <c r="G496" s="14" t="n"/>
      <c r="H496" s="15">
        <f>IF(E496="","",IF(OR(D496="Home office (ask your accountant) (9945)",D496="Equipment or other capital purchase (9936)",D496="Owner draw or personal (not deductible) (9932)"),0,E496-SUM(F496:G496)))</f>
        <v/>
      </c>
      <c r="I496" s="13" t="n"/>
      <c r="J496" s="13" t="n"/>
    </row>
    <row r="497">
      <c r="A497" s="12" t="n"/>
      <c r="B497" s="13" t="n"/>
      <c r="C497" s="13" t="n"/>
      <c r="D497" s="13" t="n"/>
      <c r="E497" s="14" t="n"/>
      <c r="F497" s="14" t="n"/>
      <c r="G497" s="14" t="n"/>
      <c r="H497" s="15">
        <f>IF(E497="","",IF(OR(D497="Home office (ask your accountant) (9945)",D497="Equipment or other capital purchase (9936)",D497="Owner draw or personal (not deductible) (9932)"),0,E497-SUM(F497:G497)))</f>
        <v/>
      </c>
      <c r="I497" s="13" t="n"/>
      <c r="J497" s="13" t="n"/>
    </row>
    <row r="498">
      <c r="A498" s="12" t="n"/>
      <c r="B498" s="13" t="n"/>
      <c r="C498" s="13" t="n"/>
      <c r="D498" s="13" t="n"/>
      <c r="E498" s="14" t="n"/>
      <c r="F498" s="14" t="n"/>
      <c r="G498" s="14" t="n"/>
      <c r="H498" s="15">
        <f>IF(E498="","",IF(OR(D498="Home office (ask your accountant) (9945)",D498="Equipment or other capital purchase (9936)",D498="Owner draw or personal (not deductible) (9932)"),0,E498-SUM(F498:G498)))</f>
        <v/>
      </c>
      <c r="I498" s="13" t="n"/>
      <c r="J498" s="13" t="n"/>
    </row>
    <row r="499">
      <c r="A499" s="12" t="n"/>
      <c r="B499" s="13" t="n"/>
      <c r="C499" s="13" t="n"/>
      <c r="D499" s="13" t="n"/>
      <c r="E499" s="14" t="n"/>
      <c r="F499" s="14" t="n"/>
      <c r="G499" s="14" t="n"/>
      <c r="H499" s="15">
        <f>IF(E499="","",IF(OR(D499="Home office (ask your accountant) (9945)",D499="Equipment or other capital purchase (9936)",D499="Owner draw or personal (not deductible) (9932)"),0,E499-SUM(F499:G499)))</f>
        <v/>
      </c>
      <c r="I499" s="13" t="n"/>
      <c r="J499" s="13" t="n"/>
    </row>
    <row r="500">
      <c r="A500" s="12" t="n"/>
      <c r="B500" s="13" t="n"/>
      <c r="C500" s="13" t="n"/>
      <c r="D500" s="13" t="n"/>
      <c r="E500" s="14" t="n"/>
      <c r="F500" s="14" t="n"/>
      <c r="G500" s="14" t="n"/>
      <c r="H500" s="15">
        <f>IF(E500="","",IF(OR(D500="Home office (ask your accountant) (9945)",D500="Equipment or other capital purchase (9936)",D500="Owner draw or personal (not deductible) (9932)"),0,E500-SUM(F500:G500)))</f>
        <v/>
      </c>
      <c r="I500" s="13" t="n"/>
      <c r="J500" s="13" t="n"/>
    </row>
    <row r="501">
      <c r="A501" s="12" t="n"/>
      <c r="B501" s="13" t="n"/>
      <c r="C501" s="13" t="n"/>
      <c r="D501" s="13" t="n"/>
      <c r="E501" s="14" t="n"/>
      <c r="F501" s="14" t="n"/>
      <c r="G501" s="14" t="n"/>
      <c r="H501" s="15">
        <f>IF(E501="","",IF(OR(D501="Home office (ask your accountant) (9945)",D501="Equipment or other capital purchase (9936)",D501="Owner draw or personal (not deductible) (9932)"),0,E501-SUM(F501:G501)))</f>
        <v/>
      </c>
      <c r="I501" s="13" t="n"/>
      <c r="J501" s="13" t="n"/>
    </row>
    <row r="502">
      <c r="A502" s="12" t="n"/>
      <c r="B502" s="13" t="n"/>
      <c r="C502" s="13" t="n"/>
      <c r="D502" s="13" t="n"/>
      <c r="E502" s="14" t="n"/>
      <c r="F502" s="14" t="n"/>
      <c r="G502" s="14" t="n"/>
      <c r="H502" s="15">
        <f>IF(E502="","",IF(OR(D502="Home office (ask your accountant) (9945)",D502="Equipment or other capital purchase (9936)",D502="Owner draw or personal (not deductible) (9932)"),0,E502-SUM(F502:G502)))</f>
        <v/>
      </c>
      <c r="I502" s="13" t="n"/>
      <c r="J502" s="13" t="n"/>
    </row>
    <row r="503">
      <c r="A503" s="12" t="n"/>
      <c r="B503" s="13" t="n"/>
      <c r="C503" s="13" t="n"/>
      <c r="D503" s="13" t="n"/>
      <c r="E503" s="14" t="n"/>
      <c r="F503" s="14" t="n"/>
      <c r="G503" s="14" t="n"/>
      <c r="H503" s="15">
        <f>IF(E503="","",IF(OR(D503="Home office (ask your accountant) (9945)",D503="Equipment or other capital purchase (9936)",D503="Owner draw or personal (not deductible) (9932)"),0,E503-SUM(F503:G503)))</f>
        <v/>
      </c>
      <c r="I503" s="13" t="n"/>
      <c r="J503" s="13" t="n"/>
    </row>
    <row r="504">
      <c r="A504" s="12" t="n"/>
      <c r="B504" s="13" t="n"/>
      <c r="C504" s="13" t="n"/>
      <c r="D504" s="13" t="n"/>
      <c r="E504" s="14" t="n"/>
      <c r="F504" s="14" t="n"/>
      <c r="G504" s="14" t="n"/>
      <c r="H504" s="15">
        <f>IF(E504="","",IF(OR(D504="Home office (ask your accountant) (9945)",D504="Equipment or other capital purchase (9936)",D504="Owner draw or personal (not deductible) (9932)"),0,E504-SUM(F504:G504)))</f>
        <v/>
      </c>
      <c r="I504" s="13" t="n"/>
      <c r="J504" s="13" t="n"/>
    </row>
  </sheetData>
  <autoFilter ref="A4:J504"/>
  <conditionalFormatting sqref="J5:J504">
    <cfRule type="expression" priority="1" dxfId="0">
      <formula>J5="No"</formula>
    </cfRule>
  </conditionalFormatting>
  <dataValidations count="3">
    <dataValidation sqref="D5:D504" showDropDown="0" showInputMessage="0" showErrorMessage="0" allowBlank="1" type="list">
      <formula1>=Lists!$H$2:$H$24</formula1>
    </dataValidation>
    <dataValidation sqref="I5:I504" showDropDown="0" showInputMessage="0" showErrorMessage="0" allowBlank="1" type="list">
      <formula1>"Business account,Business card,Personal account,Personal card,Cash"</formula1>
    </dataValidation>
    <dataValidation sqref="J5:J504" showDropDown="0" showInputMessage="0" showErrorMessage="0" allowBlank="1" type="list">
      <formula1>=Lists!$J$2:$J$3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8FA9C4"/>
    <outlinePr summaryBelow="1" summaryRight="1"/>
    <pageSetUpPr/>
  </sheetPr>
  <dimension ref="A1:K2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5" customWidth="1" min="2" max="2"/>
    <col width="14" customWidth="1" min="3" max="3"/>
    <col width="14" customWidth="1" min="4" max="4"/>
    <col width="14" customWidth="1" min="5" max="5"/>
    <col width="13" customWidth="1" min="6" max="6"/>
    <col width="15" customWidth="1" min="7" max="7"/>
    <col width="13" customWidth="1" min="8" max="8"/>
    <col width="12" customWidth="1" min="9" max="9"/>
    <col width="14" customWidth="1" min="10" max="10"/>
    <col width="13" customWidth="1" min="11" max="11"/>
  </cols>
  <sheetData>
    <row r="1">
      <c r="A1" s="1" t="inlineStr">
        <is>
          <t>Monthly Summary</t>
        </is>
      </c>
    </row>
    <row r="2">
      <c r="A2" s="2" t="inlineStr">
        <is>
          <t>Calculated from the Income and Expenses tabs. Nothing to type here.</t>
        </is>
      </c>
    </row>
    <row r="4" ht="32" customHeight="1">
      <c r="A4" s="11" t="inlineStr">
        <is>
          <t>Month</t>
        </is>
      </c>
      <c r="B4" s="11" t="inlineStr">
        <is>
          <t>Business income</t>
        </is>
      </c>
      <c r="C4" s="11" t="inlineStr">
        <is>
          <t>Expenses</t>
        </is>
      </c>
      <c r="D4" s="11" t="inlineStr">
        <is>
          <t>Profit</t>
        </is>
      </c>
      <c r="E4" s="11" t="inlineStr">
        <is>
          <t>GST/HST collected</t>
        </is>
      </c>
      <c r="F4" s="11" t="inlineStr">
        <is>
          <t>GST/HST ITCs</t>
        </is>
      </c>
      <c r="G4" s="11" t="inlineStr">
        <is>
          <t>Net GST/HST owing</t>
        </is>
      </c>
      <c r="H4" s="11" t="inlineStr">
        <is>
          <t>QST collected</t>
        </is>
      </c>
      <c r="I4" s="11" t="inlineStr">
        <is>
          <t>QST ITRs</t>
        </is>
      </c>
      <c r="J4" s="11" t="inlineStr">
        <is>
          <t>Net QST owing</t>
        </is>
      </c>
      <c r="K4" s="11" t="inlineStr">
        <is>
          <t>PST collected</t>
        </is>
      </c>
    </row>
    <row r="5">
      <c r="A5" s="16">
        <f>DATE(YEAR(Setup!$B$6),MONTH(Setup!$B$6)+0,1)</f>
        <v/>
      </c>
      <c r="B5" s="17">
        <f>SUMIFS(Income!$K$5:$K$504,Income!$A$5:$A$504,"&gt;="&amp;DATE(YEAR(Setup!$B$6),MONTH(Setup!$B$6)+0,1),Income!$A$5:$A$504,"&lt;"&amp;DATE(YEAR(Setup!$B$6),MONTH(Setup!$B$6)+1,1))</f>
        <v/>
      </c>
      <c r="C5" s="17">
        <f>SUMIFS(Expenses!$H$5:$H$504,Expenses!$A$5:$A$504,"&gt;="&amp;DATE(YEAR(Setup!$B$6),MONTH(Setup!$B$6)+0,1),Expenses!$A$5:$A$504,"&lt;"&amp;DATE(YEAR(Setup!$B$6),MONTH(Setup!$B$6)+1,1))</f>
        <v/>
      </c>
      <c r="D5" s="17">
        <f>B5-C5</f>
        <v/>
      </c>
      <c r="E5" s="17">
        <f>SUMIFS(Income!$G$5:$G$504,Income!$A$5:$A$504,"&gt;="&amp;DATE(YEAR(Setup!$B$6),MONTH(Setup!$B$6)+0,1),Income!$A$5:$A$504,"&lt;"&amp;DATE(YEAR(Setup!$B$6),MONTH(Setup!$B$6)+1,1))</f>
        <v/>
      </c>
      <c r="F5" s="17">
        <f>SUMIFS(Expenses!$F$5:$F$504,Expenses!$A$5:$A$504,"&gt;="&amp;DATE(YEAR(Setup!$B$6),MONTH(Setup!$B$6)+0,1),Expenses!$A$5:$A$504,"&lt;"&amp;DATE(YEAR(Setup!$B$6),MONTH(Setup!$B$6)+1,1))</f>
        <v/>
      </c>
      <c r="G5" s="17">
        <f>E5-F5</f>
        <v/>
      </c>
      <c r="H5" s="17">
        <f>SUMIFS(Income!$H$5:$H$504,Income!$A$5:$A$504,"&gt;="&amp;DATE(YEAR(Setup!$B$6),MONTH(Setup!$B$6)+0,1),Income!$A$5:$A$504,"&lt;"&amp;DATE(YEAR(Setup!$B$6),MONTH(Setup!$B$6)+1,1))</f>
        <v/>
      </c>
      <c r="I5" s="17">
        <f>SUMIFS(Expenses!$G$5:$G$504,Expenses!$A$5:$A$504,"&gt;="&amp;DATE(YEAR(Setup!$B$6),MONTH(Setup!$B$6)+0,1),Expenses!$A$5:$A$504,"&lt;"&amp;DATE(YEAR(Setup!$B$6),MONTH(Setup!$B$6)+1,1))</f>
        <v/>
      </c>
      <c r="J5" s="17">
        <f>H5-I5</f>
        <v/>
      </c>
      <c r="K5" s="17">
        <f>SUMIFS(Income!$I$5:$I$504,Income!$A$5:$A$504,"&gt;="&amp;DATE(YEAR(Setup!$B$6),MONTH(Setup!$B$6)+0,1),Income!$A$5:$A$504,"&lt;"&amp;DATE(YEAR(Setup!$B$6),MONTH(Setup!$B$6)+1,1))</f>
        <v/>
      </c>
    </row>
    <row r="6">
      <c r="A6" s="16">
        <f>DATE(YEAR(Setup!$B$6),MONTH(Setup!$B$6)+1,1)</f>
        <v/>
      </c>
      <c r="B6" s="17">
        <f>SUMIFS(Income!$K$5:$K$504,Income!$A$5:$A$504,"&gt;="&amp;DATE(YEAR(Setup!$B$6),MONTH(Setup!$B$6)+1,1),Income!$A$5:$A$504,"&lt;"&amp;DATE(YEAR(Setup!$B$6),MONTH(Setup!$B$6)+2,1))</f>
        <v/>
      </c>
      <c r="C6" s="17">
        <f>SUMIFS(Expenses!$H$5:$H$504,Expenses!$A$5:$A$504,"&gt;="&amp;DATE(YEAR(Setup!$B$6),MONTH(Setup!$B$6)+1,1),Expenses!$A$5:$A$504,"&lt;"&amp;DATE(YEAR(Setup!$B$6),MONTH(Setup!$B$6)+2,1))</f>
        <v/>
      </c>
      <c r="D6" s="17">
        <f>B6-C6</f>
        <v/>
      </c>
      <c r="E6" s="17">
        <f>SUMIFS(Income!$G$5:$G$504,Income!$A$5:$A$504,"&gt;="&amp;DATE(YEAR(Setup!$B$6),MONTH(Setup!$B$6)+1,1),Income!$A$5:$A$504,"&lt;"&amp;DATE(YEAR(Setup!$B$6),MONTH(Setup!$B$6)+2,1))</f>
        <v/>
      </c>
      <c r="F6" s="17">
        <f>SUMIFS(Expenses!$F$5:$F$504,Expenses!$A$5:$A$504,"&gt;="&amp;DATE(YEAR(Setup!$B$6),MONTH(Setup!$B$6)+1,1),Expenses!$A$5:$A$504,"&lt;"&amp;DATE(YEAR(Setup!$B$6),MONTH(Setup!$B$6)+2,1))</f>
        <v/>
      </c>
      <c r="G6" s="17">
        <f>E6-F6</f>
        <v/>
      </c>
      <c r="H6" s="17">
        <f>SUMIFS(Income!$H$5:$H$504,Income!$A$5:$A$504,"&gt;="&amp;DATE(YEAR(Setup!$B$6),MONTH(Setup!$B$6)+1,1),Income!$A$5:$A$504,"&lt;"&amp;DATE(YEAR(Setup!$B$6),MONTH(Setup!$B$6)+2,1))</f>
        <v/>
      </c>
      <c r="I6" s="17">
        <f>SUMIFS(Expenses!$G$5:$G$504,Expenses!$A$5:$A$504,"&gt;="&amp;DATE(YEAR(Setup!$B$6),MONTH(Setup!$B$6)+1,1),Expenses!$A$5:$A$504,"&lt;"&amp;DATE(YEAR(Setup!$B$6),MONTH(Setup!$B$6)+2,1))</f>
        <v/>
      </c>
      <c r="J6" s="17">
        <f>H6-I6</f>
        <v/>
      </c>
      <c r="K6" s="17">
        <f>SUMIFS(Income!$I$5:$I$504,Income!$A$5:$A$504,"&gt;="&amp;DATE(YEAR(Setup!$B$6),MONTH(Setup!$B$6)+1,1),Income!$A$5:$A$504,"&lt;"&amp;DATE(YEAR(Setup!$B$6),MONTH(Setup!$B$6)+2,1))</f>
        <v/>
      </c>
    </row>
    <row r="7">
      <c r="A7" s="16">
        <f>DATE(YEAR(Setup!$B$6),MONTH(Setup!$B$6)+2,1)</f>
        <v/>
      </c>
      <c r="B7" s="17">
        <f>SUMIFS(Income!$K$5:$K$504,Income!$A$5:$A$504,"&gt;="&amp;DATE(YEAR(Setup!$B$6),MONTH(Setup!$B$6)+2,1),Income!$A$5:$A$504,"&lt;"&amp;DATE(YEAR(Setup!$B$6),MONTH(Setup!$B$6)+3,1))</f>
        <v/>
      </c>
      <c r="C7" s="17">
        <f>SUMIFS(Expenses!$H$5:$H$504,Expenses!$A$5:$A$504,"&gt;="&amp;DATE(YEAR(Setup!$B$6),MONTH(Setup!$B$6)+2,1),Expenses!$A$5:$A$504,"&lt;"&amp;DATE(YEAR(Setup!$B$6),MONTH(Setup!$B$6)+3,1))</f>
        <v/>
      </c>
      <c r="D7" s="17">
        <f>B7-C7</f>
        <v/>
      </c>
      <c r="E7" s="17">
        <f>SUMIFS(Income!$G$5:$G$504,Income!$A$5:$A$504,"&gt;="&amp;DATE(YEAR(Setup!$B$6),MONTH(Setup!$B$6)+2,1),Income!$A$5:$A$504,"&lt;"&amp;DATE(YEAR(Setup!$B$6),MONTH(Setup!$B$6)+3,1))</f>
        <v/>
      </c>
      <c r="F7" s="17">
        <f>SUMIFS(Expenses!$F$5:$F$504,Expenses!$A$5:$A$504,"&gt;="&amp;DATE(YEAR(Setup!$B$6),MONTH(Setup!$B$6)+2,1),Expenses!$A$5:$A$504,"&lt;"&amp;DATE(YEAR(Setup!$B$6),MONTH(Setup!$B$6)+3,1))</f>
        <v/>
      </c>
      <c r="G7" s="17">
        <f>E7-F7</f>
        <v/>
      </c>
      <c r="H7" s="17">
        <f>SUMIFS(Income!$H$5:$H$504,Income!$A$5:$A$504,"&gt;="&amp;DATE(YEAR(Setup!$B$6),MONTH(Setup!$B$6)+2,1),Income!$A$5:$A$504,"&lt;"&amp;DATE(YEAR(Setup!$B$6),MONTH(Setup!$B$6)+3,1))</f>
        <v/>
      </c>
      <c r="I7" s="17">
        <f>SUMIFS(Expenses!$G$5:$G$504,Expenses!$A$5:$A$504,"&gt;="&amp;DATE(YEAR(Setup!$B$6),MONTH(Setup!$B$6)+2,1),Expenses!$A$5:$A$504,"&lt;"&amp;DATE(YEAR(Setup!$B$6),MONTH(Setup!$B$6)+3,1))</f>
        <v/>
      </c>
      <c r="J7" s="17">
        <f>H7-I7</f>
        <v/>
      </c>
      <c r="K7" s="17">
        <f>SUMIFS(Income!$I$5:$I$504,Income!$A$5:$A$504,"&gt;="&amp;DATE(YEAR(Setup!$B$6),MONTH(Setup!$B$6)+2,1),Income!$A$5:$A$504,"&lt;"&amp;DATE(YEAR(Setup!$B$6),MONTH(Setup!$B$6)+3,1))</f>
        <v/>
      </c>
    </row>
    <row r="8">
      <c r="A8" s="16">
        <f>DATE(YEAR(Setup!$B$6),MONTH(Setup!$B$6)+3,1)</f>
        <v/>
      </c>
      <c r="B8" s="17">
        <f>SUMIFS(Income!$K$5:$K$504,Income!$A$5:$A$504,"&gt;="&amp;DATE(YEAR(Setup!$B$6),MONTH(Setup!$B$6)+3,1),Income!$A$5:$A$504,"&lt;"&amp;DATE(YEAR(Setup!$B$6),MONTH(Setup!$B$6)+4,1))</f>
        <v/>
      </c>
      <c r="C8" s="17">
        <f>SUMIFS(Expenses!$H$5:$H$504,Expenses!$A$5:$A$504,"&gt;="&amp;DATE(YEAR(Setup!$B$6),MONTH(Setup!$B$6)+3,1),Expenses!$A$5:$A$504,"&lt;"&amp;DATE(YEAR(Setup!$B$6),MONTH(Setup!$B$6)+4,1))</f>
        <v/>
      </c>
      <c r="D8" s="17">
        <f>B8-C8</f>
        <v/>
      </c>
      <c r="E8" s="17">
        <f>SUMIFS(Income!$G$5:$G$504,Income!$A$5:$A$504,"&gt;="&amp;DATE(YEAR(Setup!$B$6),MONTH(Setup!$B$6)+3,1),Income!$A$5:$A$504,"&lt;"&amp;DATE(YEAR(Setup!$B$6),MONTH(Setup!$B$6)+4,1))</f>
        <v/>
      </c>
      <c r="F8" s="17">
        <f>SUMIFS(Expenses!$F$5:$F$504,Expenses!$A$5:$A$504,"&gt;="&amp;DATE(YEAR(Setup!$B$6),MONTH(Setup!$B$6)+3,1),Expenses!$A$5:$A$504,"&lt;"&amp;DATE(YEAR(Setup!$B$6),MONTH(Setup!$B$6)+4,1))</f>
        <v/>
      </c>
      <c r="G8" s="17">
        <f>E8-F8</f>
        <v/>
      </c>
      <c r="H8" s="17">
        <f>SUMIFS(Income!$H$5:$H$504,Income!$A$5:$A$504,"&gt;="&amp;DATE(YEAR(Setup!$B$6),MONTH(Setup!$B$6)+3,1),Income!$A$5:$A$504,"&lt;"&amp;DATE(YEAR(Setup!$B$6),MONTH(Setup!$B$6)+4,1))</f>
        <v/>
      </c>
      <c r="I8" s="17">
        <f>SUMIFS(Expenses!$G$5:$G$504,Expenses!$A$5:$A$504,"&gt;="&amp;DATE(YEAR(Setup!$B$6),MONTH(Setup!$B$6)+3,1),Expenses!$A$5:$A$504,"&lt;"&amp;DATE(YEAR(Setup!$B$6),MONTH(Setup!$B$6)+4,1))</f>
        <v/>
      </c>
      <c r="J8" s="17">
        <f>H8-I8</f>
        <v/>
      </c>
      <c r="K8" s="17">
        <f>SUMIFS(Income!$I$5:$I$504,Income!$A$5:$A$504,"&gt;="&amp;DATE(YEAR(Setup!$B$6),MONTH(Setup!$B$6)+3,1),Income!$A$5:$A$504,"&lt;"&amp;DATE(YEAR(Setup!$B$6),MONTH(Setup!$B$6)+4,1))</f>
        <v/>
      </c>
    </row>
    <row r="9">
      <c r="A9" s="16">
        <f>DATE(YEAR(Setup!$B$6),MONTH(Setup!$B$6)+4,1)</f>
        <v/>
      </c>
      <c r="B9" s="17">
        <f>SUMIFS(Income!$K$5:$K$504,Income!$A$5:$A$504,"&gt;="&amp;DATE(YEAR(Setup!$B$6),MONTH(Setup!$B$6)+4,1),Income!$A$5:$A$504,"&lt;"&amp;DATE(YEAR(Setup!$B$6),MONTH(Setup!$B$6)+5,1))</f>
        <v/>
      </c>
      <c r="C9" s="17">
        <f>SUMIFS(Expenses!$H$5:$H$504,Expenses!$A$5:$A$504,"&gt;="&amp;DATE(YEAR(Setup!$B$6),MONTH(Setup!$B$6)+4,1),Expenses!$A$5:$A$504,"&lt;"&amp;DATE(YEAR(Setup!$B$6),MONTH(Setup!$B$6)+5,1))</f>
        <v/>
      </c>
      <c r="D9" s="17">
        <f>B9-C9</f>
        <v/>
      </c>
      <c r="E9" s="17">
        <f>SUMIFS(Income!$G$5:$G$504,Income!$A$5:$A$504,"&gt;="&amp;DATE(YEAR(Setup!$B$6),MONTH(Setup!$B$6)+4,1),Income!$A$5:$A$504,"&lt;"&amp;DATE(YEAR(Setup!$B$6),MONTH(Setup!$B$6)+5,1))</f>
        <v/>
      </c>
      <c r="F9" s="17">
        <f>SUMIFS(Expenses!$F$5:$F$504,Expenses!$A$5:$A$504,"&gt;="&amp;DATE(YEAR(Setup!$B$6),MONTH(Setup!$B$6)+4,1),Expenses!$A$5:$A$504,"&lt;"&amp;DATE(YEAR(Setup!$B$6),MONTH(Setup!$B$6)+5,1))</f>
        <v/>
      </c>
      <c r="G9" s="17">
        <f>E9-F9</f>
        <v/>
      </c>
      <c r="H9" s="17">
        <f>SUMIFS(Income!$H$5:$H$504,Income!$A$5:$A$504,"&gt;="&amp;DATE(YEAR(Setup!$B$6),MONTH(Setup!$B$6)+4,1),Income!$A$5:$A$504,"&lt;"&amp;DATE(YEAR(Setup!$B$6),MONTH(Setup!$B$6)+5,1))</f>
        <v/>
      </c>
      <c r="I9" s="17">
        <f>SUMIFS(Expenses!$G$5:$G$504,Expenses!$A$5:$A$504,"&gt;="&amp;DATE(YEAR(Setup!$B$6),MONTH(Setup!$B$6)+4,1),Expenses!$A$5:$A$504,"&lt;"&amp;DATE(YEAR(Setup!$B$6),MONTH(Setup!$B$6)+5,1))</f>
        <v/>
      </c>
      <c r="J9" s="17">
        <f>H9-I9</f>
        <v/>
      </c>
      <c r="K9" s="17">
        <f>SUMIFS(Income!$I$5:$I$504,Income!$A$5:$A$504,"&gt;="&amp;DATE(YEAR(Setup!$B$6),MONTH(Setup!$B$6)+4,1),Income!$A$5:$A$504,"&lt;"&amp;DATE(YEAR(Setup!$B$6),MONTH(Setup!$B$6)+5,1))</f>
        <v/>
      </c>
    </row>
    <row r="10">
      <c r="A10" s="16">
        <f>DATE(YEAR(Setup!$B$6),MONTH(Setup!$B$6)+5,1)</f>
        <v/>
      </c>
      <c r="B10" s="17">
        <f>SUMIFS(Income!$K$5:$K$504,Income!$A$5:$A$504,"&gt;="&amp;DATE(YEAR(Setup!$B$6),MONTH(Setup!$B$6)+5,1),Income!$A$5:$A$504,"&lt;"&amp;DATE(YEAR(Setup!$B$6),MONTH(Setup!$B$6)+6,1))</f>
        <v/>
      </c>
      <c r="C10" s="17">
        <f>SUMIFS(Expenses!$H$5:$H$504,Expenses!$A$5:$A$504,"&gt;="&amp;DATE(YEAR(Setup!$B$6),MONTH(Setup!$B$6)+5,1),Expenses!$A$5:$A$504,"&lt;"&amp;DATE(YEAR(Setup!$B$6),MONTH(Setup!$B$6)+6,1))</f>
        <v/>
      </c>
      <c r="D10" s="17">
        <f>B10-C10</f>
        <v/>
      </c>
      <c r="E10" s="17">
        <f>SUMIFS(Income!$G$5:$G$504,Income!$A$5:$A$504,"&gt;="&amp;DATE(YEAR(Setup!$B$6),MONTH(Setup!$B$6)+5,1),Income!$A$5:$A$504,"&lt;"&amp;DATE(YEAR(Setup!$B$6),MONTH(Setup!$B$6)+6,1))</f>
        <v/>
      </c>
      <c r="F10" s="17">
        <f>SUMIFS(Expenses!$F$5:$F$504,Expenses!$A$5:$A$504,"&gt;="&amp;DATE(YEAR(Setup!$B$6),MONTH(Setup!$B$6)+5,1),Expenses!$A$5:$A$504,"&lt;"&amp;DATE(YEAR(Setup!$B$6),MONTH(Setup!$B$6)+6,1))</f>
        <v/>
      </c>
      <c r="G10" s="17">
        <f>E10-F10</f>
        <v/>
      </c>
      <c r="H10" s="17">
        <f>SUMIFS(Income!$H$5:$H$504,Income!$A$5:$A$504,"&gt;="&amp;DATE(YEAR(Setup!$B$6),MONTH(Setup!$B$6)+5,1),Income!$A$5:$A$504,"&lt;"&amp;DATE(YEAR(Setup!$B$6),MONTH(Setup!$B$6)+6,1))</f>
        <v/>
      </c>
      <c r="I10" s="17">
        <f>SUMIFS(Expenses!$G$5:$G$504,Expenses!$A$5:$A$504,"&gt;="&amp;DATE(YEAR(Setup!$B$6),MONTH(Setup!$B$6)+5,1),Expenses!$A$5:$A$504,"&lt;"&amp;DATE(YEAR(Setup!$B$6),MONTH(Setup!$B$6)+6,1))</f>
        <v/>
      </c>
      <c r="J10" s="17">
        <f>H10-I10</f>
        <v/>
      </c>
      <c r="K10" s="17">
        <f>SUMIFS(Income!$I$5:$I$504,Income!$A$5:$A$504,"&gt;="&amp;DATE(YEAR(Setup!$B$6),MONTH(Setup!$B$6)+5,1),Income!$A$5:$A$504,"&lt;"&amp;DATE(YEAR(Setup!$B$6),MONTH(Setup!$B$6)+6,1))</f>
        <v/>
      </c>
    </row>
    <row r="11">
      <c r="A11" s="16">
        <f>DATE(YEAR(Setup!$B$6),MONTH(Setup!$B$6)+6,1)</f>
        <v/>
      </c>
      <c r="B11" s="17">
        <f>SUMIFS(Income!$K$5:$K$504,Income!$A$5:$A$504,"&gt;="&amp;DATE(YEAR(Setup!$B$6),MONTH(Setup!$B$6)+6,1),Income!$A$5:$A$504,"&lt;"&amp;DATE(YEAR(Setup!$B$6),MONTH(Setup!$B$6)+7,1))</f>
        <v/>
      </c>
      <c r="C11" s="17">
        <f>SUMIFS(Expenses!$H$5:$H$504,Expenses!$A$5:$A$504,"&gt;="&amp;DATE(YEAR(Setup!$B$6),MONTH(Setup!$B$6)+6,1),Expenses!$A$5:$A$504,"&lt;"&amp;DATE(YEAR(Setup!$B$6),MONTH(Setup!$B$6)+7,1))</f>
        <v/>
      </c>
      <c r="D11" s="17">
        <f>B11-C11</f>
        <v/>
      </c>
      <c r="E11" s="17">
        <f>SUMIFS(Income!$G$5:$G$504,Income!$A$5:$A$504,"&gt;="&amp;DATE(YEAR(Setup!$B$6),MONTH(Setup!$B$6)+6,1),Income!$A$5:$A$504,"&lt;"&amp;DATE(YEAR(Setup!$B$6),MONTH(Setup!$B$6)+7,1))</f>
        <v/>
      </c>
      <c r="F11" s="17">
        <f>SUMIFS(Expenses!$F$5:$F$504,Expenses!$A$5:$A$504,"&gt;="&amp;DATE(YEAR(Setup!$B$6),MONTH(Setup!$B$6)+6,1),Expenses!$A$5:$A$504,"&lt;"&amp;DATE(YEAR(Setup!$B$6),MONTH(Setup!$B$6)+7,1))</f>
        <v/>
      </c>
      <c r="G11" s="17">
        <f>E11-F11</f>
        <v/>
      </c>
      <c r="H11" s="17">
        <f>SUMIFS(Income!$H$5:$H$504,Income!$A$5:$A$504,"&gt;="&amp;DATE(YEAR(Setup!$B$6),MONTH(Setup!$B$6)+6,1),Income!$A$5:$A$504,"&lt;"&amp;DATE(YEAR(Setup!$B$6),MONTH(Setup!$B$6)+7,1))</f>
        <v/>
      </c>
      <c r="I11" s="17">
        <f>SUMIFS(Expenses!$G$5:$G$504,Expenses!$A$5:$A$504,"&gt;="&amp;DATE(YEAR(Setup!$B$6),MONTH(Setup!$B$6)+6,1),Expenses!$A$5:$A$504,"&lt;"&amp;DATE(YEAR(Setup!$B$6),MONTH(Setup!$B$6)+7,1))</f>
        <v/>
      </c>
      <c r="J11" s="17">
        <f>H11-I11</f>
        <v/>
      </c>
      <c r="K11" s="17">
        <f>SUMIFS(Income!$I$5:$I$504,Income!$A$5:$A$504,"&gt;="&amp;DATE(YEAR(Setup!$B$6),MONTH(Setup!$B$6)+6,1),Income!$A$5:$A$504,"&lt;"&amp;DATE(YEAR(Setup!$B$6),MONTH(Setup!$B$6)+7,1))</f>
        <v/>
      </c>
    </row>
    <row r="12">
      <c r="A12" s="16">
        <f>DATE(YEAR(Setup!$B$6),MONTH(Setup!$B$6)+7,1)</f>
        <v/>
      </c>
      <c r="B12" s="17">
        <f>SUMIFS(Income!$K$5:$K$504,Income!$A$5:$A$504,"&gt;="&amp;DATE(YEAR(Setup!$B$6),MONTH(Setup!$B$6)+7,1),Income!$A$5:$A$504,"&lt;"&amp;DATE(YEAR(Setup!$B$6),MONTH(Setup!$B$6)+8,1))</f>
        <v/>
      </c>
      <c r="C12" s="17">
        <f>SUMIFS(Expenses!$H$5:$H$504,Expenses!$A$5:$A$504,"&gt;="&amp;DATE(YEAR(Setup!$B$6),MONTH(Setup!$B$6)+7,1),Expenses!$A$5:$A$504,"&lt;"&amp;DATE(YEAR(Setup!$B$6),MONTH(Setup!$B$6)+8,1))</f>
        <v/>
      </c>
      <c r="D12" s="17">
        <f>B12-C12</f>
        <v/>
      </c>
      <c r="E12" s="17">
        <f>SUMIFS(Income!$G$5:$G$504,Income!$A$5:$A$504,"&gt;="&amp;DATE(YEAR(Setup!$B$6),MONTH(Setup!$B$6)+7,1),Income!$A$5:$A$504,"&lt;"&amp;DATE(YEAR(Setup!$B$6),MONTH(Setup!$B$6)+8,1))</f>
        <v/>
      </c>
      <c r="F12" s="17">
        <f>SUMIFS(Expenses!$F$5:$F$504,Expenses!$A$5:$A$504,"&gt;="&amp;DATE(YEAR(Setup!$B$6),MONTH(Setup!$B$6)+7,1),Expenses!$A$5:$A$504,"&lt;"&amp;DATE(YEAR(Setup!$B$6),MONTH(Setup!$B$6)+8,1))</f>
        <v/>
      </c>
      <c r="G12" s="17">
        <f>E12-F12</f>
        <v/>
      </c>
      <c r="H12" s="17">
        <f>SUMIFS(Income!$H$5:$H$504,Income!$A$5:$A$504,"&gt;="&amp;DATE(YEAR(Setup!$B$6),MONTH(Setup!$B$6)+7,1),Income!$A$5:$A$504,"&lt;"&amp;DATE(YEAR(Setup!$B$6),MONTH(Setup!$B$6)+8,1))</f>
        <v/>
      </c>
      <c r="I12" s="17">
        <f>SUMIFS(Expenses!$G$5:$G$504,Expenses!$A$5:$A$504,"&gt;="&amp;DATE(YEAR(Setup!$B$6),MONTH(Setup!$B$6)+7,1),Expenses!$A$5:$A$504,"&lt;"&amp;DATE(YEAR(Setup!$B$6),MONTH(Setup!$B$6)+8,1))</f>
        <v/>
      </c>
      <c r="J12" s="17">
        <f>H12-I12</f>
        <v/>
      </c>
      <c r="K12" s="17">
        <f>SUMIFS(Income!$I$5:$I$504,Income!$A$5:$A$504,"&gt;="&amp;DATE(YEAR(Setup!$B$6),MONTH(Setup!$B$6)+7,1),Income!$A$5:$A$504,"&lt;"&amp;DATE(YEAR(Setup!$B$6),MONTH(Setup!$B$6)+8,1))</f>
        <v/>
      </c>
    </row>
    <row r="13">
      <c r="A13" s="16">
        <f>DATE(YEAR(Setup!$B$6),MONTH(Setup!$B$6)+8,1)</f>
        <v/>
      </c>
      <c r="B13" s="17">
        <f>SUMIFS(Income!$K$5:$K$504,Income!$A$5:$A$504,"&gt;="&amp;DATE(YEAR(Setup!$B$6),MONTH(Setup!$B$6)+8,1),Income!$A$5:$A$504,"&lt;"&amp;DATE(YEAR(Setup!$B$6),MONTH(Setup!$B$6)+9,1))</f>
        <v/>
      </c>
      <c r="C13" s="17">
        <f>SUMIFS(Expenses!$H$5:$H$504,Expenses!$A$5:$A$504,"&gt;="&amp;DATE(YEAR(Setup!$B$6),MONTH(Setup!$B$6)+8,1),Expenses!$A$5:$A$504,"&lt;"&amp;DATE(YEAR(Setup!$B$6),MONTH(Setup!$B$6)+9,1))</f>
        <v/>
      </c>
      <c r="D13" s="17">
        <f>B13-C13</f>
        <v/>
      </c>
      <c r="E13" s="17">
        <f>SUMIFS(Income!$G$5:$G$504,Income!$A$5:$A$504,"&gt;="&amp;DATE(YEAR(Setup!$B$6),MONTH(Setup!$B$6)+8,1),Income!$A$5:$A$504,"&lt;"&amp;DATE(YEAR(Setup!$B$6),MONTH(Setup!$B$6)+9,1))</f>
        <v/>
      </c>
      <c r="F13" s="17">
        <f>SUMIFS(Expenses!$F$5:$F$504,Expenses!$A$5:$A$504,"&gt;="&amp;DATE(YEAR(Setup!$B$6),MONTH(Setup!$B$6)+8,1),Expenses!$A$5:$A$504,"&lt;"&amp;DATE(YEAR(Setup!$B$6),MONTH(Setup!$B$6)+9,1))</f>
        <v/>
      </c>
      <c r="G13" s="17">
        <f>E13-F13</f>
        <v/>
      </c>
      <c r="H13" s="17">
        <f>SUMIFS(Income!$H$5:$H$504,Income!$A$5:$A$504,"&gt;="&amp;DATE(YEAR(Setup!$B$6),MONTH(Setup!$B$6)+8,1),Income!$A$5:$A$504,"&lt;"&amp;DATE(YEAR(Setup!$B$6),MONTH(Setup!$B$6)+9,1))</f>
        <v/>
      </c>
      <c r="I13" s="17">
        <f>SUMIFS(Expenses!$G$5:$G$504,Expenses!$A$5:$A$504,"&gt;="&amp;DATE(YEAR(Setup!$B$6),MONTH(Setup!$B$6)+8,1),Expenses!$A$5:$A$504,"&lt;"&amp;DATE(YEAR(Setup!$B$6),MONTH(Setup!$B$6)+9,1))</f>
        <v/>
      </c>
      <c r="J13" s="17">
        <f>H13-I13</f>
        <v/>
      </c>
      <c r="K13" s="17">
        <f>SUMIFS(Income!$I$5:$I$504,Income!$A$5:$A$504,"&gt;="&amp;DATE(YEAR(Setup!$B$6),MONTH(Setup!$B$6)+8,1),Income!$A$5:$A$504,"&lt;"&amp;DATE(YEAR(Setup!$B$6),MONTH(Setup!$B$6)+9,1))</f>
        <v/>
      </c>
    </row>
    <row r="14">
      <c r="A14" s="16">
        <f>DATE(YEAR(Setup!$B$6),MONTH(Setup!$B$6)+9,1)</f>
        <v/>
      </c>
      <c r="B14" s="17">
        <f>SUMIFS(Income!$K$5:$K$504,Income!$A$5:$A$504,"&gt;="&amp;DATE(YEAR(Setup!$B$6),MONTH(Setup!$B$6)+9,1),Income!$A$5:$A$504,"&lt;"&amp;DATE(YEAR(Setup!$B$6),MONTH(Setup!$B$6)+10,1))</f>
        <v/>
      </c>
      <c r="C14" s="17">
        <f>SUMIFS(Expenses!$H$5:$H$504,Expenses!$A$5:$A$504,"&gt;="&amp;DATE(YEAR(Setup!$B$6),MONTH(Setup!$B$6)+9,1),Expenses!$A$5:$A$504,"&lt;"&amp;DATE(YEAR(Setup!$B$6),MONTH(Setup!$B$6)+10,1))</f>
        <v/>
      </c>
      <c r="D14" s="17">
        <f>B14-C14</f>
        <v/>
      </c>
      <c r="E14" s="17">
        <f>SUMIFS(Income!$G$5:$G$504,Income!$A$5:$A$504,"&gt;="&amp;DATE(YEAR(Setup!$B$6),MONTH(Setup!$B$6)+9,1),Income!$A$5:$A$504,"&lt;"&amp;DATE(YEAR(Setup!$B$6),MONTH(Setup!$B$6)+10,1))</f>
        <v/>
      </c>
      <c r="F14" s="17">
        <f>SUMIFS(Expenses!$F$5:$F$504,Expenses!$A$5:$A$504,"&gt;="&amp;DATE(YEAR(Setup!$B$6),MONTH(Setup!$B$6)+9,1),Expenses!$A$5:$A$504,"&lt;"&amp;DATE(YEAR(Setup!$B$6),MONTH(Setup!$B$6)+10,1))</f>
        <v/>
      </c>
      <c r="G14" s="17">
        <f>E14-F14</f>
        <v/>
      </c>
      <c r="H14" s="17">
        <f>SUMIFS(Income!$H$5:$H$504,Income!$A$5:$A$504,"&gt;="&amp;DATE(YEAR(Setup!$B$6),MONTH(Setup!$B$6)+9,1),Income!$A$5:$A$504,"&lt;"&amp;DATE(YEAR(Setup!$B$6),MONTH(Setup!$B$6)+10,1))</f>
        <v/>
      </c>
      <c r="I14" s="17">
        <f>SUMIFS(Expenses!$G$5:$G$504,Expenses!$A$5:$A$504,"&gt;="&amp;DATE(YEAR(Setup!$B$6),MONTH(Setup!$B$6)+9,1),Expenses!$A$5:$A$504,"&lt;"&amp;DATE(YEAR(Setup!$B$6),MONTH(Setup!$B$6)+10,1))</f>
        <v/>
      </c>
      <c r="J14" s="17">
        <f>H14-I14</f>
        <v/>
      </c>
      <c r="K14" s="17">
        <f>SUMIFS(Income!$I$5:$I$504,Income!$A$5:$A$504,"&gt;="&amp;DATE(YEAR(Setup!$B$6),MONTH(Setup!$B$6)+9,1),Income!$A$5:$A$504,"&lt;"&amp;DATE(YEAR(Setup!$B$6),MONTH(Setup!$B$6)+10,1))</f>
        <v/>
      </c>
    </row>
    <row r="15">
      <c r="A15" s="16">
        <f>DATE(YEAR(Setup!$B$6),MONTH(Setup!$B$6)+10,1)</f>
        <v/>
      </c>
      <c r="B15" s="17">
        <f>SUMIFS(Income!$K$5:$K$504,Income!$A$5:$A$504,"&gt;="&amp;DATE(YEAR(Setup!$B$6),MONTH(Setup!$B$6)+10,1),Income!$A$5:$A$504,"&lt;"&amp;DATE(YEAR(Setup!$B$6),MONTH(Setup!$B$6)+11,1))</f>
        <v/>
      </c>
      <c r="C15" s="17">
        <f>SUMIFS(Expenses!$H$5:$H$504,Expenses!$A$5:$A$504,"&gt;="&amp;DATE(YEAR(Setup!$B$6),MONTH(Setup!$B$6)+10,1),Expenses!$A$5:$A$504,"&lt;"&amp;DATE(YEAR(Setup!$B$6),MONTH(Setup!$B$6)+11,1))</f>
        <v/>
      </c>
      <c r="D15" s="17">
        <f>B15-C15</f>
        <v/>
      </c>
      <c r="E15" s="17">
        <f>SUMIFS(Income!$G$5:$G$504,Income!$A$5:$A$504,"&gt;="&amp;DATE(YEAR(Setup!$B$6),MONTH(Setup!$B$6)+10,1),Income!$A$5:$A$504,"&lt;"&amp;DATE(YEAR(Setup!$B$6),MONTH(Setup!$B$6)+11,1))</f>
        <v/>
      </c>
      <c r="F15" s="17">
        <f>SUMIFS(Expenses!$F$5:$F$504,Expenses!$A$5:$A$504,"&gt;="&amp;DATE(YEAR(Setup!$B$6),MONTH(Setup!$B$6)+10,1),Expenses!$A$5:$A$504,"&lt;"&amp;DATE(YEAR(Setup!$B$6),MONTH(Setup!$B$6)+11,1))</f>
        <v/>
      </c>
      <c r="G15" s="17">
        <f>E15-F15</f>
        <v/>
      </c>
      <c r="H15" s="17">
        <f>SUMIFS(Income!$H$5:$H$504,Income!$A$5:$A$504,"&gt;="&amp;DATE(YEAR(Setup!$B$6),MONTH(Setup!$B$6)+10,1),Income!$A$5:$A$504,"&lt;"&amp;DATE(YEAR(Setup!$B$6),MONTH(Setup!$B$6)+11,1))</f>
        <v/>
      </c>
      <c r="I15" s="17">
        <f>SUMIFS(Expenses!$G$5:$G$504,Expenses!$A$5:$A$504,"&gt;="&amp;DATE(YEAR(Setup!$B$6),MONTH(Setup!$B$6)+10,1),Expenses!$A$5:$A$504,"&lt;"&amp;DATE(YEAR(Setup!$B$6),MONTH(Setup!$B$6)+11,1))</f>
        <v/>
      </c>
      <c r="J15" s="17">
        <f>H15-I15</f>
        <v/>
      </c>
      <c r="K15" s="17">
        <f>SUMIFS(Income!$I$5:$I$504,Income!$A$5:$A$504,"&gt;="&amp;DATE(YEAR(Setup!$B$6),MONTH(Setup!$B$6)+10,1),Income!$A$5:$A$504,"&lt;"&amp;DATE(YEAR(Setup!$B$6),MONTH(Setup!$B$6)+11,1))</f>
        <v/>
      </c>
    </row>
    <row r="16">
      <c r="A16" s="16">
        <f>DATE(YEAR(Setup!$B$6),MONTH(Setup!$B$6)+11,1)</f>
        <v/>
      </c>
      <c r="B16" s="17">
        <f>SUMIFS(Income!$K$5:$K$504,Income!$A$5:$A$504,"&gt;="&amp;DATE(YEAR(Setup!$B$6),MONTH(Setup!$B$6)+11,1),Income!$A$5:$A$504,"&lt;"&amp;DATE(YEAR(Setup!$B$6),MONTH(Setup!$B$6)+12,1))</f>
        <v/>
      </c>
      <c r="C16" s="17">
        <f>SUMIFS(Expenses!$H$5:$H$504,Expenses!$A$5:$A$504,"&gt;="&amp;DATE(YEAR(Setup!$B$6),MONTH(Setup!$B$6)+11,1),Expenses!$A$5:$A$504,"&lt;"&amp;DATE(YEAR(Setup!$B$6),MONTH(Setup!$B$6)+12,1))</f>
        <v/>
      </c>
      <c r="D16" s="17">
        <f>B16-C16</f>
        <v/>
      </c>
      <c r="E16" s="17">
        <f>SUMIFS(Income!$G$5:$G$504,Income!$A$5:$A$504,"&gt;="&amp;DATE(YEAR(Setup!$B$6),MONTH(Setup!$B$6)+11,1),Income!$A$5:$A$504,"&lt;"&amp;DATE(YEAR(Setup!$B$6),MONTH(Setup!$B$6)+12,1))</f>
        <v/>
      </c>
      <c r="F16" s="17">
        <f>SUMIFS(Expenses!$F$5:$F$504,Expenses!$A$5:$A$504,"&gt;="&amp;DATE(YEAR(Setup!$B$6),MONTH(Setup!$B$6)+11,1),Expenses!$A$5:$A$504,"&lt;"&amp;DATE(YEAR(Setup!$B$6),MONTH(Setup!$B$6)+12,1))</f>
        <v/>
      </c>
      <c r="G16" s="17">
        <f>E16-F16</f>
        <v/>
      </c>
      <c r="H16" s="17">
        <f>SUMIFS(Income!$H$5:$H$504,Income!$A$5:$A$504,"&gt;="&amp;DATE(YEAR(Setup!$B$6),MONTH(Setup!$B$6)+11,1),Income!$A$5:$A$504,"&lt;"&amp;DATE(YEAR(Setup!$B$6),MONTH(Setup!$B$6)+12,1))</f>
        <v/>
      </c>
      <c r="I16" s="17">
        <f>SUMIFS(Expenses!$G$5:$G$504,Expenses!$A$5:$A$504,"&gt;="&amp;DATE(YEAR(Setup!$B$6),MONTH(Setup!$B$6)+11,1),Expenses!$A$5:$A$504,"&lt;"&amp;DATE(YEAR(Setup!$B$6),MONTH(Setup!$B$6)+12,1))</f>
        <v/>
      </c>
      <c r="J16" s="17">
        <f>H16-I16</f>
        <v/>
      </c>
      <c r="K16" s="17">
        <f>SUMIFS(Income!$I$5:$I$504,Income!$A$5:$A$504,"&gt;="&amp;DATE(YEAR(Setup!$B$6),MONTH(Setup!$B$6)+11,1),Income!$A$5:$A$504,"&lt;"&amp;DATE(YEAR(Setup!$B$6),MONTH(Setup!$B$6)+12,1))</f>
        <v/>
      </c>
    </row>
    <row r="17">
      <c r="A17" s="18" t="inlineStr">
        <is>
          <t>Year total</t>
        </is>
      </c>
      <c r="B17" s="19">
        <f>SUM(B5:B16)</f>
        <v/>
      </c>
      <c r="C17" s="19">
        <f>SUM(C5:C16)</f>
        <v/>
      </c>
      <c r="D17" s="19">
        <f>SUM(D5:D16)</f>
        <v/>
      </c>
      <c r="E17" s="19">
        <f>SUM(E5:E16)</f>
        <v/>
      </c>
      <c r="F17" s="19">
        <f>SUM(F5:F16)</f>
        <v/>
      </c>
      <c r="G17" s="19">
        <f>SUM(G5:G16)</f>
        <v/>
      </c>
      <c r="H17" s="19">
        <f>SUM(H5:H16)</f>
        <v/>
      </c>
      <c r="I17" s="19">
        <f>SUM(I5:I16)</f>
        <v/>
      </c>
      <c r="J17" s="19">
        <f>SUM(J5:J16)</f>
        <v/>
      </c>
      <c r="K17" s="19">
        <f>SUM(K5:K16)</f>
        <v/>
      </c>
    </row>
    <row r="19">
      <c r="A19" s="2" t="inlineStr">
        <is>
          <t>Profit here is before CCA, home office and the 50% meals limit. See the Year-End (T2125) tab for the tax view.</t>
        </is>
      </c>
    </row>
    <row r="20">
      <c r="A20" s="2" t="inlineStr">
        <is>
          <t>Net GST/HST and QST owing is a guide for your return. A negative number means you are due a refund.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8FA9C4"/>
    <outlinePr summaryBelow="1" summaryRight="1"/>
    <pageSetUpPr/>
  </sheetPr>
  <dimension ref="A1:E4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42" customWidth="1" min="2" max="2"/>
    <col width="16" customWidth="1" min="3" max="3"/>
    <col width="16" customWidth="1" min="4" max="4"/>
    <col width="70" customWidth="1" min="5" max="5"/>
  </cols>
  <sheetData>
    <row r="1">
      <c r="A1" s="1" t="inlineStr">
        <is>
          <t>Year-End (T2125)</t>
        </is>
      </c>
    </row>
    <row r="2">
      <c r="A2" s="2" t="inlineStr">
        <is>
          <t>Your year, totalled by T2125 line. Hand this tab to your accountant.</t>
        </is>
      </c>
    </row>
    <row r="4" ht="32" customHeight="1">
      <c r="A4" s="11" t="inlineStr">
        <is>
          <t>T2125 line</t>
        </is>
      </c>
      <c r="B4" s="11" t="inlineStr">
        <is>
          <t>Category</t>
        </is>
      </c>
      <c r="C4" s="11" t="inlineStr">
        <is>
          <t>Total recorded</t>
        </is>
      </c>
      <c r="D4" s="11" t="inlineStr">
        <is>
          <t>Amount to claim</t>
        </is>
      </c>
      <c r="E4" s="11" t="inlineStr">
        <is>
          <t>What goes here</t>
        </is>
      </c>
    </row>
    <row r="5">
      <c r="A5" s="20" t="n"/>
      <c r="B5" s="21" t="inlineStr">
        <is>
          <t>Income</t>
        </is>
      </c>
      <c r="C5" s="17" t="n"/>
      <c r="D5" s="17" t="n"/>
      <c r="E5" s="22" t="n"/>
    </row>
    <row r="6">
      <c r="A6" s="20" t="n"/>
      <c r="B6" s="20" t="inlineStr">
        <is>
          <t>Sales, fees and commissions</t>
        </is>
      </c>
      <c r="C6" s="17">
        <f>SUMIFS(Income!$F$5:$F$504,Income!$E$5:$E$504,B6)</f>
        <v/>
      </c>
      <c r="D6" s="17">
        <f>C6</f>
        <v/>
      </c>
      <c r="E6" s="22" t="inlineStr">
        <is>
          <t>Money you earned from customers, before sales tax.</t>
        </is>
      </c>
    </row>
    <row r="7">
      <c r="A7" s="20" t="n"/>
      <c r="B7" s="20" t="inlineStr">
        <is>
          <t>Other business income</t>
        </is>
      </c>
      <c r="C7" s="17">
        <f>SUMIFS(Income!$F$5:$F$504,Income!$E$5:$E$504,B7)</f>
        <v/>
      </c>
      <c r="D7" s="17">
        <f>C7</f>
        <v/>
      </c>
      <c r="E7" s="22" t="inlineStr">
        <is>
          <t>Business income that is not a sale, e.g. a referral fee or a grant.</t>
        </is>
      </c>
    </row>
    <row r="8">
      <c r="A8" s="20" t="n"/>
      <c r="B8" s="20" t="inlineStr">
        <is>
          <t>Owner contribution (not income)</t>
        </is>
      </c>
      <c r="C8" s="17">
        <f>SUMIFS(Income!$F$5:$F$504,Income!$E$5:$E$504,B8)</f>
        <v/>
      </c>
      <c r="D8" s="17" t="n">
        <v>0</v>
      </c>
      <c r="E8" s="22" t="inlineStr">
        <is>
          <t>Money you put into the business yourself.</t>
        </is>
      </c>
    </row>
    <row r="9">
      <c r="A9" s="20" t="n"/>
      <c r="B9" s="20" t="inlineStr">
        <is>
          <t>Loan received (not income)</t>
        </is>
      </c>
      <c r="C9" s="17">
        <f>SUMIFS(Income!$F$5:$F$504,Income!$E$5:$E$504,B9)</f>
        <v/>
      </c>
      <c r="D9" s="17" t="n">
        <v>0</v>
      </c>
      <c r="E9" s="22" t="inlineStr">
        <is>
          <t>Loan money coming in. You repay it, so it is not income.</t>
        </is>
      </c>
    </row>
    <row r="10">
      <c r="A10" s="20" t="n"/>
      <c r="B10" s="20" t="inlineStr">
        <is>
          <t>Sales tax refund (not income)</t>
        </is>
      </c>
      <c r="C10" s="17">
        <f>SUMIFS(Income!$F$5:$F$504,Income!$E$5:$E$504,B10)</f>
        <v/>
      </c>
      <c r="D10" s="17" t="n">
        <v>0</v>
      </c>
      <c r="E10" s="22" t="inlineStr">
        <is>
          <t>A GST/HST or QST refund from the government.</t>
        </is>
      </c>
    </row>
    <row r="11">
      <c r="A11" s="20" t="n"/>
      <c r="B11" s="23" t="inlineStr">
        <is>
          <t>Gross business income</t>
        </is>
      </c>
      <c r="C11" s="17" t="n"/>
      <c r="D11" s="24">
        <f>D6+D7</f>
        <v/>
      </c>
      <c r="E11" s="22" t="n"/>
    </row>
    <row r="12">
      <c r="A12" s="20" t="n"/>
      <c r="B12" s="20" t="n"/>
      <c r="C12" s="17" t="n"/>
      <c r="D12" s="17" t="n"/>
      <c r="E12" s="22" t="n"/>
    </row>
    <row r="13">
      <c r="A13" s="20" t="n"/>
      <c r="B13" s="21" t="inlineStr">
        <is>
          <t>Expenses (net of GST/HST and QST you claim back)</t>
        </is>
      </c>
      <c r="C13" s="17" t="n"/>
      <c r="D13" s="17" t="n"/>
      <c r="E13" s="22" t="n"/>
    </row>
    <row r="14">
      <c r="A14" s="20" t="inlineStr">
        <is>
          <t>8521</t>
        </is>
      </c>
      <c r="B14" s="20" t="inlineStr">
        <is>
          <t>Advertising (8521)</t>
        </is>
      </c>
      <c r="C14" s="17">
        <f>SUMIFS(Expenses!$E$5:$E$504,Expenses!$D$5:$D$504,B14)-SUMIFS(Expenses!$F$5:$F$504,Expenses!$D$5:$D$504,B14)-SUMIFS(Expenses!$G$5:$G$504,Expenses!$D$5:$D$504,B14)</f>
        <v/>
      </c>
      <c r="D14" s="17">
        <f>C14</f>
        <v/>
      </c>
      <c r="E14" s="22" t="inlineStr">
        <is>
          <t>Ads, sponsorships, promotional materials, website ads.</t>
        </is>
      </c>
    </row>
    <row r="15">
      <c r="A15" s="20" t="inlineStr">
        <is>
          <t>8523</t>
        </is>
      </c>
      <c r="B15" s="20" t="inlineStr">
        <is>
          <t>Meals and entertainment (8523)</t>
        </is>
      </c>
      <c r="C15" s="17">
        <f>SUMIFS(Expenses!$E$5:$E$504,Expenses!$D$5:$D$504,B15)-SUMIFS(Expenses!$F$5:$F$504,Expenses!$D$5:$D$504,B15)-SUMIFS(Expenses!$G$5:$G$504,Expenses!$D$5:$D$504,B15)</f>
        <v/>
      </c>
      <c r="D15" s="17">
        <f>ROUND(C15*0.5,2)</f>
        <v/>
      </c>
      <c r="E15" s="22" t="inlineStr">
        <is>
          <t>Business meals and client entertainment. Usually only 50% is claimable.</t>
        </is>
      </c>
    </row>
    <row r="16">
      <c r="A16" s="20" t="inlineStr">
        <is>
          <t>8590</t>
        </is>
      </c>
      <c r="B16" s="20" t="inlineStr">
        <is>
          <t>Bad debts (8590)</t>
        </is>
      </c>
      <c r="C16" s="17">
        <f>SUMIFS(Expenses!$E$5:$E$504,Expenses!$D$5:$D$504,B16)-SUMIFS(Expenses!$F$5:$F$504,Expenses!$D$5:$D$504,B16)-SUMIFS(Expenses!$G$5:$G$504,Expenses!$D$5:$D$504,B16)</f>
        <v/>
      </c>
      <c r="D16" s="17">
        <f>C16</f>
        <v/>
      </c>
      <c r="E16" s="22" t="inlineStr">
        <is>
          <t>Invoices you already counted as income that you will never collect.</t>
        </is>
      </c>
    </row>
    <row r="17">
      <c r="A17" s="20" t="inlineStr">
        <is>
          <t>8690</t>
        </is>
      </c>
      <c r="B17" s="20" t="inlineStr">
        <is>
          <t>Insurance (8690)</t>
        </is>
      </c>
      <c r="C17" s="17">
        <f>SUMIFS(Expenses!$E$5:$E$504,Expenses!$D$5:$D$504,B17)-SUMIFS(Expenses!$F$5:$F$504,Expenses!$D$5:$D$504,B17)-SUMIFS(Expenses!$G$5:$G$504,Expenses!$D$5:$D$504,B17)</f>
        <v/>
      </c>
      <c r="D17" s="17">
        <f>C17</f>
        <v/>
      </c>
      <c r="E17" s="22" t="inlineStr">
        <is>
          <t>Business insurance (not life insurance).</t>
        </is>
      </c>
    </row>
    <row r="18">
      <c r="A18" s="20" t="inlineStr">
        <is>
          <t>8710</t>
        </is>
      </c>
      <c r="B18" s="20" t="inlineStr">
        <is>
          <t>Interest and bank charges (8710)</t>
        </is>
      </c>
      <c r="C18" s="17">
        <f>SUMIFS(Expenses!$E$5:$E$504,Expenses!$D$5:$D$504,B18)-SUMIFS(Expenses!$F$5:$F$504,Expenses!$D$5:$D$504,B18)-SUMIFS(Expenses!$G$5:$G$504,Expenses!$D$5:$D$504,B18)</f>
        <v/>
      </c>
      <c r="D18" s="17">
        <f>C18</f>
        <v/>
      </c>
      <c r="E18" s="22" t="inlineStr">
        <is>
          <t>Bank fees, card processing fees, interest on business loans.</t>
        </is>
      </c>
    </row>
    <row r="19">
      <c r="A19" s="20" t="inlineStr">
        <is>
          <t>8760</t>
        </is>
      </c>
      <c r="B19" s="20" t="inlineStr">
        <is>
          <t>Business taxes, licences and memberships (8760)</t>
        </is>
      </c>
      <c r="C19" s="17">
        <f>SUMIFS(Expenses!$E$5:$E$504,Expenses!$D$5:$D$504,B19)-SUMIFS(Expenses!$F$5:$F$504,Expenses!$D$5:$D$504,B19)-SUMIFS(Expenses!$G$5:$G$504,Expenses!$D$5:$D$504,B19)</f>
        <v/>
      </c>
      <c r="D19" s="17">
        <f>C19</f>
        <v/>
      </c>
      <c r="E19" s="22" t="inlineStr">
        <is>
          <t>Business licences, professional dues, trade memberships.</t>
        </is>
      </c>
    </row>
    <row r="20">
      <c r="A20" s="20" t="inlineStr">
        <is>
          <t>8810</t>
        </is>
      </c>
      <c r="B20" s="20" t="inlineStr">
        <is>
          <t>Office expenses (8810)</t>
        </is>
      </c>
      <c r="C20" s="17">
        <f>SUMIFS(Expenses!$E$5:$E$504,Expenses!$D$5:$D$504,B20)-SUMIFS(Expenses!$F$5:$F$504,Expenses!$D$5:$D$504,B20)-SUMIFS(Expenses!$G$5:$G$504,Expenses!$D$5:$D$504,B20)</f>
        <v/>
      </c>
      <c r="D20" s="17">
        <f>C20</f>
        <v/>
      </c>
      <c r="E20" s="22" t="inlineStr">
        <is>
          <t>Small office items, software subscriptions, apps.</t>
        </is>
      </c>
    </row>
    <row r="21">
      <c r="A21" s="20" t="inlineStr">
        <is>
          <t>8811</t>
        </is>
      </c>
      <c r="B21" s="20" t="inlineStr">
        <is>
          <t>Office stationery and supplies (8811)</t>
        </is>
      </c>
      <c r="C21" s="17">
        <f>SUMIFS(Expenses!$E$5:$E$504,Expenses!$D$5:$D$504,B21)-SUMIFS(Expenses!$F$5:$F$504,Expenses!$D$5:$D$504,B21)-SUMIFS(Expenses!$G$5:$G$504,Expenses!$D$5:$D$504,B21)</f>
        <v/>
      </c>
      <c r="D21" s="17">
        <f>C21</f>
        <v/>
      </c>
      <c r="E21" s="22" t="inlineStr">
        <is>
          <t>Paper, ink, postage, small supplies.</t>
        </is>
      </c>
    </row>
    <row r="22">
      <c r="A22" s="20" t="inlineStr">
        <is>
          <t>8860</t>
        </is>
      </c>
      <c r="B22" s="20" t="inlineStr">
        <is>
          <t>Professional fees (8860)</t>
        </is>
      </c>
      <c r="C22" s="17">
        <f>SUMIFS(Expenses!$E$5:$E$504,Expenses!$D$5:$D$504,B22)-SUMIFS(Expenses!$F$5:$F$504,Expenses!$D$5:$D$504,B22)-SUMIFS(Expenses!$G$5:$G$504,Expenses!$D$5:$D$504,B22)</f>
        <v/>
      </c>
      <c r="D22" s="17">
        <f>C22</f>
        <v/>
      </c>
      <c r="E22" s="22" t="inlineStr">
        <is>
          <t>Accountant, bookkeeper and legal fees.</t>
        </is>
      </c>
    </row>
    <row r="23">
      <c r="A23" s="20" t="inlineStr">
        <is>
          <t>8871</t>
        </is>
      </c>
      <c r="B23" s="20" t="inlineStr">
        <is>
          <t>Management and administration fees (8871)</t>
        </is>
      </c>
      <c r="C23" s="17">
        <f>SUMIFS(Expenses!$E$5:$E$504,Expenses!$D$5:$D$504,B23)-SUMIFS(Expenses!$F$5:$F$504,Expenses!$D$5:$D$504,B23)-SUMIFS(Expenses!$G$5:$G$504,Expenses!$D$5:$D$504,B23)</f>
        <v/>
      </c>
      <c r="D23" s="17">
        <f>C23</f>
        <v/>
      </c>
      <c r="E23" s="22" t="inlineStr">
        <is>
          <t>Admin services you pay another business for.</t>
        </is>
      </c>
    </row>
    <row r="24">
      <c r="A24" s="20" t="inlineStr">
        <is>
          <t>8910</t>
        </is>
      </c>
      <c r="B24" s="20" t="inlineStr">
        <is>
          <t>Rent (8910)</t>
        </is>
      </c>
      <c r="C24" s="17">
        <f>SUMIFS(Expenses!$E$5:$E$504,Expenses!$D$5:$D$504,B24)-SUMIFS(Expenses!$F$5:$F$504,Expenses!$D$5:$D$504,B24)-SUMIFS(Expenses!$G$5:$G$504,Expenses!$D$5:$D$504,B24)</f>
        <v/>
      </c>
      <c r="D24" s="17">
        <f>C24</f>
        <v/>
      </c>
      <c r="E24" s="22" t="inlineStr">
        <is>
          <t>Rent for an office, studio or shop (not your home).</t>
        </is>
      </c>
    </row>
    <row r="25">
      <c r="A25" s="20" t="inlineStr">
        <is>
          <t>8960</t>
        </is>
      </c>
      <c r="B25" s="20" t="inlineStr">
        <is>
          <t>Repairs and maintenance (8960)</t>
        </is>
      </c>
      <c r="C25" s="17">
        <f>SUMIFS(Expenses!$E$5:$E$504,Expenses!$D$5:$D$504,B25)-SUMIFS(Expenses!$F$5:$F$504,Expenses!$D$5:$D$504,B25)-SUMIFS(Expenses!$G$5:$G$504,Expenses!$D$5:$D$504,B25)</f>
        <v/>
      </c>
      <c r="D25" s="17">
        <f>C25</f>
        <v/>
      </c>
      <c r="E25" s="22" t="inlineStr">
        <is>
          <t>Repairs to business equipment or premises.</t>
        </is>
      </c>
    </row>
    <row r="26">
      <c r="A26" s="20" t="inlineStr">
        <is>
          <t>9060</t>
        </is>
      </c>
      <c r="B26" s="20" t="inlineStr">
        <is>
          <t>Salaries, wages and benefits (9060)</t>
        </is>
      </c>
      <c r="C26" s="17">
        <f>SUMIFS(Expenses!$E$5:$E$504,Expenses!$D$5:$D$504,B26)-SUMIFS(Expenses!$F$5:$F$504,Expenses!$D$5:$D$504,B26)-SUMIFS(Expenses!$G$5:$G$504,Expenses!$D$5:$D$504,B26)</f>
        <v/>
      </c>
      <c r="D26" s="17">
        <f>C26</f>
        <v/>
      </c>
      <c r="E26" s="22" t="inlineStr">
        <is>
          <t>Employee pay and the employer share of CPP and EI.</t>
        </is>
      </c>
    </row>
    <row r="27">
      <c r="A27" s="20" t="inlineStr">
        <is>
          <t>9180</t>
        </is>
      </c>
      <c r="B27" s="20" t="inlineStr">
        <is>
          <t>Property taxes (9180)</t>
        </is>
      </c>
      <c r="C27" s="17">
        <f>SUMIFS(Expenses!$E$5:$E$504,Expenses!$D$5:$D$504,B27)-SUMIFS(Expenses!$F$5:$F$504,Expenses!$D$5:$D$504,B27)-SUMIFS(Expenses!$G$5:$G$504,Expenses!$D$5:$D$504,B27)</f>
        <v/>
      </c>
      <c r="D27" s="17">
        <f>C27</f>
        <v/>
      </c>
      <c r="E27" s="22" t="inlineStr">
        <is>
          <t>Property tax on business premises you own.</t>
        </is>
      </c>
    </row>
    <row r="28">
      <c r="A28" s="20" t="inlineStr">
        <is>
          <t>9200</t>
        </is>
      </c>
      <c r="B28" s="20" t="inlineStr">
        <is>
          <t>Travel (9200)</t>
        </is>
      </c>
      <c r="C28" s="17">
        <f>SUMIFS(Expenses!$E$5:$E$504,Expenses!$D$5:$D$504,B28)-SUMIFS(Expenses!$F$5:$F$504,Expenses!$D$5:$D$504,B28)-SUMIFS(Expenses!$G$5:$G$504,Expenses!$D$5:$D$504,B28)</f>
        <v/>
      </c>
      <c r="D28" s="17">
        <f>C28</f>
        <v/>
      </c>
      <c r="E28" s="22" t="inlineStr">
        <is>
          <t>Flights, hotels, transit and taxis for business trips.</t>
        </is>
      </c>
    </row>
    <row r="29">
      <c r="A29" s="20" t="inlineStr">
        <is>
          <t>9220</t>
        </is>
      </c>
      <c r="B29" s="20" t="inlineStr">
        <is>
          <t>Utilities (9220)</t>
        </is>
      </c>
      <c r="C29" s="17">
        <f>SUMIFS(Expenses!$E$5:$E$504,Expenses!$D$5:$D$504,B29)-SUMIFS(Expenses!$F$5:$F$504,Expenses!$D$5:$D$504,B29)-SUMIFS(Expenses!$G$5:$G$504,Expenses!$D$5:$D$504,B29)</f>
        <v/>
      </c>
      <c r="D29" s="17">
        <f>C29</f>
        <v/>
      </c>
      <c r="E29" s="22" t="inlineStr">
        <is>
          <t>Phone, internet, electricity for business premises.</t>
        </is>
      </c>
    </row>
    <row r="30">
      <c r="A30" s="20" t="inlineStr">
        <is>
          <t>9224</t>
        </is>
      </c>
      <c r="B30" s="20" t="inlineStr">
        <is>
          <t>Fuel costs (not for vehicles) (9224)</t>
        </is>
      </c>
      <c r="C30" s="17">
        <f>SUMIFS(Expenses!$E$5:$E$504,Expenses!$D$5:$D$504,B30)-SUMIFS(Expenses!$F$5:$F$504,Expenses!$D$5:$D$504,B30)-SUMIFS(Expenses!$G$5:$G$504,Expenses!$D$5:$D$504,B30)</f>
        <v/>
      </c>
      <c r="D30" s="17">
        <f>C30</f>
        <v/>
      </c>
      <c r="E30" s="22" t="inlineStr">
        <is>
          <t>Heating fuel or fuel for equipment, not your car.</t>
        </is>
      </c>
    </row>
    <row r="31">
      <c r="A31" s="20" t="inlineStr">
        <is>
          <t>9275</t>
        </is>
      </c>
      <c r="B31" s="20" t="inlineStr">
        <is>
          <t>Delivery, freight and express (9275)</t>
        </is>
      </c>
      <c r="C31" s="17">
        <f>SUMIFS(Expenses!$E$5:$E$504,Expenses!$D$5:$D$504,B31)-SUMIFS(Expenses!$F$5:$F$504,Expenses!$D$5:$D$504,B31)-SUMIFS(Expenses!$G$5:$G$504,Expenses!$D$5:$D$504,B31)</f>
        <v/>
      </c>
      <c r="D31" s="17">
        <f>C31</f>
        <v/>
      </c>
      <c r="E31" s="22" t="inlineStr">
        <is>
          <t>Shipping, couriers, freight.</t>
        </is>
      </c>
    </row>
    <row r="32">
      <c r="A32" s="20" t="inlineStr">
        <is>
          <t>9281</t>
        </is>
      </c>
      <c r="B32" s="20" t="inlineStr">
        <is>
          <t>Motor vehicle expenses (9281)</t>
        </is>
      </c>
      <c r="C32" s="17">
        <f>SUMIFS(Expenses!$E$5:$E$504,Expenses!$D$5:$D$504,B32)-SUMIFS(Expenses!$F$5:$F$504,Expenses!$D$5:$D$504,B32)-SUMIFS(Expenses!$G$5:$G$504,Expenses!$D$5:$D$504,B32)</f>
        <v/>
      </c>
      <c r="D32" s="17">
        <f>C32</f>
        <v/>
      </c>
      <c r="E32" s="22" t="inlineStr">
        <is>
          <t>Gas, insurance, repairs, parking for a vehicle used for business. Claim the business-use share.</t>
        </is>
      </c>
    </row>
    <row r="33">
      <c r="A33" s="20" t="inlineStr">
        <is>
          <t>9270</t>
        </is>
      </c>
      <c r="B33" s="20" t="inlineStr">
        <is>
          <t>Other expenses (9270)</t>
        </is>
      </c>
      <c r="C33" s="17">
        <f>SUMIFS(Expenses!$E$5:$E$504,Expenses!$D$5:$D$504,B33)-SUMIFS(Expenses!$F$5:$F$504,Expenses!$D$5:$D$504,B33)-SUMIFS(Expenses!$G$5:$G$504,Expenses!$D$5:$D$504,B33)</f>
        <v/>
      </c>
      <c r="D33" s="17">
        <f>C33</f>
        <v/>
      </c>
      <c r="E33" s="22" t="inlineStr">
        <is>
          <t>Contractors and anything else that fits no line above.</t>
        </is>
      </c>
    </row>
    <row r="34">
      <c r="A34" s="20" t="n"/>
      <c r="B34" s="23" t="inlineStr">
        <is>
          <t>Total expenses</t>
        </is>
      </c>
      <c r="C34" s="17" t="n"/>
      <c r="D34" s="24">
        <f>SUM(D14:D33)</f>
        <v/>
      </c>
      <c r="E34" s="22" t="n"/>
    </row>
    <row r="35">
      <c r="A35" s="25" t="inlineStr">
        <is>
          <t>9369</t>
        </is>
      </c>
      <c r="B35" s="18" t="inlineStr">
        <is>
          <t>Net income (loss) before adjustments</t>
        </is>
      </c>
      <c r="C35" s="17" t="n"/>
      <c r="D35" s="24">
        <f>D11-D34</f>
        <v/>
      </c>
      <c r="E35" s="26" t="n"/>
    </row>
    <row r="36">
      <c r="A36" s="20" t="n"/>
      <c r="B36" s="20" t="n"/>
      <c r="C36" s="17" t="n"/>
      <c r="D36" s="17" t="n"/>
      <c r="E36" s="22" t="n"/>
    </row>
    <row r="37">
      <c r="A37" s="20" t="n"/>
      <c r="B37" s="21" t="inlineStr">
        <is>
          <t>Handled separately (not in the total above)</t>
        </is>
      </c>
      <c r="C37" s="17" t="n"/>
      <c r="D37" s="17" t="n"/>
      <c r="E37" s="22" t="n"/>
    </row>
    <row r="38">
      <c r="A38" s="20" t="inlineStr">
        <is>
          <t>9945</t>
        </is>
      </c>
      <c r="B38" s="20" t="inlineStr">
        <is>
          <t>Home office (ask your accountant) (9945)</t>
        </is>
      </c>
      <c r="C38" s="17">
        <f>SUMIFS(Expenses!$E$5:$E$504,Expenses!$D$5:$D$504,B38)-SUMIFS(Expenses!$F$5:$F$504,Expenses!$D$5:$D$504,B38)-SUMIFS(Expenses!$G$5:$G$504,Expenses!$D$5:$D$504,B38)</f>
        <v/>
      </c>
      <c r="D38" s="17" t="n"/>
      <c r="E38" s="22" t="inlineStr">
        <is>
          <t>Business-use-of-home costs. Calculated separately on the return.</t>
        </is>
      </c>
    </row>
    <row r="39">
      <c r="A39" s="20" t="inlineStr">
        <is>
          <t>9936</t>
        </is>
      </c>
      <c r="B39" s="20" t="inlineStr">
        <is>
          <t>Equipment or other capital purchase (9936)</t>
        </is>
      </c>
      <c r="C39" s="17">
        <f>SUMIFS(Expenses!$E$5:$E$504,Expenses!$D$5:$D$504,B39)-SUMIFS(Expenses!$F$5:$F$504,Expenses!$D$5:$D$504,B39)-SUMIFS(Expenses!$G$5:$G$504,Expenses!$D$5:$D$504,B39)</f>
        <v/>
      </c>
      <c r="D39" s="17" t="n"/>
      <c r="E39" s="22" t="inlineStr">
        <is>
          <t>Computers, furniture, vehicles. Written off over time through CCA, not all at once.</t>
        </is>
      </c>
    </row>
    <row r="40">
      <c r="A40" s="20" t="inlineStr">
        <is>
          <t>9932</t>
        </is>
      </c>
      <c r="B40" s="20" t="inlineStr">
        <is>
          <t>Owner draw or personal (not deductible) (9932)</t>
        </is>
      </c>
      <c r="C40" s="17">
        <f>SUMIFS(Expenses!$E$5:$E$504,Expenses!$D$5:$D$504,B40)-SUMIFS(Expenses!$F$5:$F$504,Expenses!$D$5:$D$504,B40)-SUMIFS(Expenses!$G$5:$G$504,Expenses!$D$5:$D$504,B40)</f>
        <v/>
      </c>
      <c r="D40" s="17" t="n"/>
      <c r="E40" s="22" t="inlineStr">
        <is>
          <t>Money you took out, or a personal purchase paid from the business account.</t>
        </is>
      </c>
    </row>
    <row r="42">
      <c r="B42" s="2" t="inlineStr">
        <is>
          <t>Your accountant works out CCA (line 9936) and business-use-of-home (line 9945), then your net income. Corporations report on the T2 with GIFI codes instead of the T2125; the same totals map across.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8FA9C4"/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11" customWidth="1" min="3" max="3"/>
    <col width="38" customWidth="1" min="4" max="4"/>
    <col width="34" customWidth="1" min="5" max="5"/>
    <col width="60" customWidth="1" min="6" max="6"/>
  </cols>
  <sheetData>
    <row r="1">
      <c r="A1" s="1" t="inlineStr">
        <is>
          <t>Example: one month for an Ontario consultant</t>
        </is>
      </c>
    </row>
    <row r="2">
      <c r="A2" s="2" t="inlineStr">
        <is>
          <t>How eight common transactions are recorded. For reference only; it does not feed the other tabs.</t>
        </is>
      </c>
    </row>
    <row r="4" ht="32" customHeight="1">
      <c r="A4" s="11" t="inlineStr">
        <is>
          <t>Date</t>
        </is>
      </c>
      <c r="B4" s="11" t="inlineStr">
        <is>
          <t>Transaction</t>
        </is>
      </c>
      <c r="C4" s="11" t="inlineStr">
        <is>
          <t>Tab</t>
        </is>
      </c>
      <c r="D4" s="11" t="inlineStr">
        <is>
          <t>Category</t>
        </is>
      </c>
      <c r="E4" s="11" t="inlineStr">
        <is>
          <t>Enter</t>
        </is>
      </c>
      <c r="F4" s="11" t="inlineStr">
        <is>
          <t>Why</t>
        </is>
      </c>
    </row>
    <row r="5" ht="32" customHeight="1">
      <c r="A5" s="22" t="inlineStr">
        <is>
          <t>2026-03-02</t>
        </is>
      </c>
      <c r="B5" s="22" t="inlineStr">
        <is>
          <t>Invoice to a client, $4,000 + HST</t>
        </is>
      </c>
      <c r="C5" s="22" t="inlineStr">
        <is>
          <t>Income</t>
        </is>
      </c>
      <c r="D5" s="22" t="inlineStr">
        <is>
          <t>Sales, fees and commissions</t>
        </is>
      </c>
      <c r="E5" s="22" t="inlineStr">
        <is>
          <t>Amount before tax 4,000.00 (HST 520.00 calculates)</t>
        </is>
      </c>
      <c r="F5" s="22" t="inlineStr">
        <is>
          <t>Income is recorded before sales tax. The HST belongs to the CRA.</t>
        </is>
      </c>
    </row>
    <row r="6" ht="32" customHeight="1">
      <c r="A6" s="22" t="inlineStr">
        <is>
          <t>2026-03-04</t>
        </is>
      </c>
      <c r="B6" s="22" t="inlineStr">
        <is>
          <t>Accounting software subscription, $45.20</t>
        </is>
      </c>
      <c r="C6" s="22" t="inlineStr">
        <is>
          <t>Expenses</t>
        </is>
      </c>
      <c r="D6" s="22" t="inlineStr">
        <is>
          <t>Office expenses (8810)</t>
        </is>
      </c>
      <c r="E6" s="22" t="inlineStr">
        <is>
          <t>Total 45.20, ITC 5.20</t>
        </is>
      </c>
      <c r="F6" s="22" t="inlineStr">
        <is>
          <t>Deductible amount is 40.00 once the HST you claim back is removed.</t>
        </is>
      </c>
    </row>
    <row r="7" ht="32" customHeight="1">
      <c r="A7" s="22" t="inlineStr">
        <is>
          <t>2026-03-09</t>
        </is>
      </c>
      <c r="B7" s="22" t="inlineStr">
        <is>
          <t>Client lunch, $90.40</t>
        </is>
      </c>
      <c r="C7" s="22" t="inlineStr">
        <is>
          <t>Expenses</t>
        </is>
      </c>
      <c r="D7" s="22" t="inlineStr">
        <is>
          <t>Meals and entertainment (8523)</t>
        </is>
      </c>
      <c r="E7" s="22" t="inlineStr">
        <is>
          <t>Total 90.40, ITC 10.40</t>
        </is>
      </c>
      <c r="F7" s="22" t="inlineStr">
        <is>
          <t>The Year-End tab claims 50% of the 80.00.</t>
        </is>
      </c>
    </row>
    <row r="8" ht="32" customHeight="1">
      <c r="A8" s="22" t="inlineStr">
        <is>
          <t>2026-03-12</t>
        </is>
      </c>
      <c r="B8" s="22" t="inlineStr">
        <is>
          <t>New laptop, $2,260</t>
        </is>
      </c>
      <c r="C8" s="22" t="inlineStr">
        <is>
          <t>Expenses</t>
        </is>
      </c>
      <c r="D8" s="22" t="inlineStr">
        <is>
          <t>Equipment or other capital purchase (9936)</t>
        </is>
      </c>
      <c r="E8" s="22" t="inlineStr">
        <is>
          <t>Total 2,260.00, ITC 260.00</t>
        </is>
      </c>
      <c r="F8" s="22" t="inlineStr">
        <is>
          <t>Claim the full ITC now; the laptop itself is written off over time through CCA.</t>
        </is>
      </c>
    </row>
    <row r="9" ht="32" customHeight="1">
      <c r="A9" s="22" t="inlineStr">
        <is>
          <t>2026-03-15</t>
        </is>
      </c>
      <c r="B9" s="22" t="inlineStr">
        <is>
          <t>Bank account fee, $15</t>
        </is>
      </c>
      <c r="C9" s="22" t="inlineStr">
        <is>
          <t>Expenses</t>
        </is>
      </c>
      <c r="D9" s="22" t="inlineStr">
        <is>
          <t>Interest and bank charges (8710)</t>
        </is>
      </c>
      <c r="E9" s="22" t="inlineStr">
        <is>
          <t>Total 15.00, ITC 0</t>
        </is>
      </c>
      <c r="F9" s="22" t="inlineStr">
        <is>
          <t>Bank fees have no GST/HST.</t>
        </is>
      </c>
    </row>
    <row r="10" ht="32" customHeight="1">
      <c r="A10" s="22" t="inlineStr">
        <is>
          <t>2026-03-20</t>
        </is>
      </c>
      <c r="B10" s="22" t="inlineStr">
        <is>
          <t>Subcontractor invoice, $1,130</t>
        </is>
      </c>
      <c r="C10" s="22" t="inlineStr">
        <is>
          <t>Expenses</t>
        </is>
      </c>
      <c r="D10" s="22" t="inlineStr">
        <is>
          <t>Other expenses (9270)</t>
        </is>
      </c>
      <c r="E10" s="22" t="inlineStr">
        <is>
          <t>Total 1,130.00, ITC 130.00</t>
        </is>
      </c>
      <c r="F10" s="22" t="inlineStr">
        <is>
          <t>Contractors you pay go under other expenses unless your accountant prefers a separate line.</t>
        </is>
      </c>
    </row>
    <row r="11" ht="32" customHeight="1">
      <c r="A11" s="22" t="inlineStr">
        <is>
          <t>2026-03-25</t>
        </is>
      </c>
      <c r="B11" s="22" t="inlineStr">
        <is>
          <t>Transfer to personal account, $3,000</t>
        </is>
      </c>
      <c r="C11" s="22" t="inlineStr">
        <is>
          <t>Expenses</t>
        </is>
      </c>
      <c r="D11" s="22" t="inlineStr">
        <is>
          <t>Owner draw or personal (not deductible) (9932)</t>
        </is>
      </c>
      <c r="E11" s="22" t="inlineStr">
        <is>
          <t>Total 3,000.00</t>
        </is>
      </c>
      <c r="F11" s="22" t="inlineStr">
        <is>
          <t>An owner draw is not an expense, so it never reduces profit.</t>
        </is>
      </c>
    </row>
    <row r="12" ht="32" customHeight="1">
      <c r="A12" s="22" t="inlineStr">
        <is>
          <t>2026-03-28</t>
        </is>
      </c>
      <c r="B12" s="22" t="inlineStr">
        <is>
          <t>Gas for the car, $67.80</t>
        </is>
      </c>
      <c r="C12" s="22" t="inlineStr">
        <is>
          <t>Expenses</t>
        </is>
      </c>
      <c r="D12" s="22" t="inlineStr">
        <is>
          <t>Motor vehicle expenses (9281)</t>
        </is>
      </c>
      <c r="E12" s="22" t="inlineStr">
        <is>
          <t>Total 67.80, ITC 7.80</t>
        </is>
      </c>
      <c r="F12" s="22" t="inlineStr">
        <is>
          <t>Your accountant applies your business-use percentage from your mileage log.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8FA9C4"/>
    <outlinePr summaryBelow="1" summaryRight="1"/>
    <pageSetUpPr/>
  </sheetPr>
  <dimension ref="A1:J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Province</t>
        </is>
      </c>
      <c r="B1" t="inlineStr">
        <is>
          <t>Provincial tax</t>
        </is>
      </c>
      <c r="F1" t="inlineStr">
        <is>
          <t>Income categories</t>
        </is>
      </c>
      <c r="H1" t="inlineStr">
        <is>
          <t>Expense categories</t>
        </is>
      </c>
      <c r="J1" t="inlineStr">
        <is>
          <t>Yes/No</t>
        </is>
      </c>
    </row>
    <row r="2">
      <c r="A2" t="inlineStr">
        <is>
          <t>Alberta</t>
        </is>
      </c>
      <c r="B2" t="inlineStr">
        <is>
          <t>None</t>
        </is>
      </c>
      <c r="F2" t="inlineStr">
        <is>
          <t>Sales, fees and commissions</t>
        </is>
      </c>
      <c r="H2" t="inlineStr">
        <is>
          <t>Advertising (8521)</t>
        </is>
      </c>
      <c r="J2" t="inlineStr">
        <is>
          <t>Yes</t>
        </is>
      </c>
    </row>
    <row r="3">
      <c r="A3" t="inlineStr">
        <is>
          <t>British Columbia</t>
        </is>
      </c>
      <c r="B3" t="inlineStr">
        <is>
          <t>QST</t>
        </is>
      </c>
      <c r="F3" t="inlineStr">
        <is>
          <t>Other business income</t>
        </is>
      </c>
      <c r="H3" t="inlineStr">
        <is>
          <t>Meals and entertainment (8523)</t>
        </is>
      </c>
      <c r="J3" t="inlineStr">
        <is>
          <t>No</t>
        </is>
      </c>
    </row>
    <row r="4">
      <c r="A4" t="inlineStr">
        <is>
          <t>Manitoba</t>
        </is>
      </c>
      <c r="B4" t="inlineStr">
        <is>
          <t>PST</t>
        </is>
      </c>
      <c r="F4" t="inlineStr">
        <is>
          <t>Owner contribution (not income)</t>
        </is>
      </c>
      <c r="H4" t="inlineStr">
        <is>
          <t>Bad debts (8590)</t>
        </is>
      </c>
    </row>
    <row r="5">
      <c r="A5" t="inlineStr">
        <is>
          <t>New Brunswick</t>
        </is>
      </c>
      <c r="F5" t="inlineStr">
        <is>
          <t>Loan received (not income)</t>
        </is>
      </c>
      <c r="H5" t="inlineStr">
        <is>
          <t>Insurance (8690)</t>
        </is>
      </c>
    </row>
    <row r="6">
      <c r="A6" t="inlineStr">
        <is>
          <t>Newfoundland and Labrador</t>
        </is>
      </c>
      <c r="F6" t="inlineStr">
        <is>
          <t>Sales tax refund (not income)</t>
        </is>
      </c>
      <c r="H6" t="inlineStr">
        <is>
          <t>Interest and bank charges (8710)</t>
        </is>
      </c>
    </row>
    <row r="7">
      <c r="A7" t="inlineStr">
        <is>
          <t>Northwest Territories</t>
        </is>
      </c>
      <c r="H7" t="inlineStr">
        <is>
          <t>Business taxes, licences and memberships (8760)</t>
        </is>
      </c>
    </row>
    <row r="8">
      <c r="A8" t="inlineStr">
        <is>
          <t>Nova Scotia</t>
        </is>
      </c>
      <c r="H8" t="inlineStr">
        <is>
          <t>Office expenses (8810)</t>
        </is>
      </c>
    </row>
    <row r="9">
      <c r="A9" t="inlineStr">
        <is>
          <t>Nunavut</t>
        </is>
      </c>
      <c r="H9" t="inlineStr">
        <is>
          <t>Office stationery and supplies (8811)</t>
        </is>
      </c>
    </row>
    <row r="10">
      <c r="A10" t="inlineStr">
        <is>
          <t>Ontario</t>
        </is>
      </c>
      <c r="H10" t="inlineStr">
        <is>
          <t>Professional fees (8860)</t>
        </is>
      </c>
    </row>
    <row r="11">
      <c r="A11" t="inlineStr">
        <is>
          <t>Prince Edward Island</t>
        </is>
      </c>
      <c r="H11" t="inlineStr">
        <is>
          <t>Management and administration fees (8871)</t>
        </is>
      </c>
    </row>
    <row r="12">
      <c r="A12" t="inlineStr">
        <is>
          <t>Quebec</t>
        </is>
      </c>
      <c r="H12" t="inlineStr">
        <is>
          <t>Rent (8910)</t>
        </is>
      </c>
    </row>
    <row r="13">
      <c r="A13" t="inlineStr">
        <is>
          <t>Saskatchewan</t>
        </is>
      </c>
      <c r="H13" t="inlineStr">
        <is>
          <t>Repairs and maintenance (8960)</t>
        </is>
      </c>
    </row>
    <row r="14">
      <c r="A14" t="inlineStr">
        <is>
          <t>Yukon</t>
        </is>
      </c>
      <c r="H14" t="inlineStr">
        <is>
          <t>Salaries, wages and benefits (9060)</t>
        </is>
      </c>
    </row>
    <row r="15">
      <c r="H15" t="inlineStr">
        <is>
          <t>Property taxes (9180)</t>
        </is>
      </c>
    </row>
    <row r="16">
      <c r="H16" t="inlineStr">
        <is>
          <t>Travel (9200)</t>
        </is>
      </c>
    </row>
    <row r="17">
      <c r="H17" t="inlineStr">
        <is>
          <t>Utilities (9220)</t>
        </is>
      </c>
    </row>
    <row r="18">
      <c r="H18" t="inlineStr">
        <is>
          <t>Fuel costs (not for vehicles) (9224)</t>
        </is>
      </c>
    </row>
    <row r="19">
      <c r="H19" t="inlineStr">
        <is>
          <t>Delivery, freight and express (9275)</t>
        </is>
      </c>
    </row>
    <row r="20">
      <c r="H20" t="inlineStr">
        <is>
          <t>Motor vehicle expenses (9281)</t>
        </is>
      </c>
    </row>
    <row r="21">
      <c r="H21" t="inlineStr">
        <is>
          <t>Other expenses (9270)</t>
        </is>
      </c>
    </row>
    <row r="22">
      <c r="H22" t="inlineStr">
        <is>
          <t>Home office (ask your accountant) (9945)</t>
        </is>
      </c>
    </row>
    <row r="23">
      <c r="H23" t="inlineStr">
        <is>
          <t>Equipment or other capital purchase (9936)</t>
        </is>
      </c>
    </row>
    <row r="24">
      <c r="H24" t="inlineStr">
        <is>
          <t>Owner draw or personal (not deductible) (9932)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2026-10-16T17:18:41Z</dcterms:created>
  <dcterms:modified xsi:type="dcterms:W3CDTF">2026-10-16T17:18:41Z</dcterms:modified>
</cp:coreProperties>
</file>